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showInkAnnotation="0" checkCompatibility="1" autoCompressPictures="0"/>
  <bookViews>
    <workbookView xWindow="-22780" yWindow="-11280" windowWidth="23180" windowHeight="28280" tabRatio="500"/>
  </bookViews>
  <sheets>
    <sheet name="Station Metrics" sheetId="1" r:id="rId1"/>
    <sheet name="Notes" sheetId="2" r:id="rId2"/>
  </sheets>
  <definedNames>
    <definedName name="_xlnm.Print_Area" localSheetId="0">'Station Metrics'!$A$1:$Q$95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3" i="1" l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J93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10" i="1"/>
  <c r="J94" i="1"/>
  <c r="J96" i="1"/>
  <c r="K94" i="1"/>
  <c r="K93" i="1"/>
  <c r="K96" i="1"/>
  <c r="L94" i="1"/>
  <c r="L93" i="1"/>
  <c r="L96" i="1"/>
  <c r="M94" i="1"/>
  <c r="M93" i="1"/>
  <c r="M96" i="1"/>
  <c r="N94" i="1"/>
  <c r="N93" i="1"/>
  <c r="N96" i="1"/>
  <c r="O94" i="1"/>
  <c r="O93" i="1"/>
  <c r="O96" i="1"/>
  <c r="P94" i="1"/>
  <c r="P93" i="1"/>
  <c r="P96" i="1"/>
  <c r="Q94" i="1"/>
  <c r="Q93" i="1"/>
  <c r="Q96" i="1"/>
  <c r="J95" i="1"/>
  <c r="P95" i="1"/>
  <c r="Q95" i="1"/>
  <c r="K95" i="1"/>
  <c r="L95" i="1"/>
  <c r="M95" i="1"/>
  <c r="N95" i="1"/>
  <c r="O95" i="1"/>
</calcChain>
</file>

<file path=xl/connections.xml><?xml version="1.0" encoding="utf-8"?>
<connections xmlns="http://schemas.openxmlformats.org/spreadsheetml/2006/main">
  <connection id="1" name="SIO_stns.txt" type="6" refreshedVersion="0" background="1" saveData="1">
    <textPr fileType="mac" sourceFile="Macintosh HD:Users:andyf:Dropbox:IRIS:OBSIP:SIO_ENAM:SIO_stns.txt" tab="0" delimiter="|">
      <textFields count="8">
        <textField/>
        <textField/>
        <textField/>
        <textField/>
        <textField/>
        <textField/>
        <textField/>
        <textField/>
      </textFields>
    </textPr>
  </connection>
  <connection id="2" name="WHOI_temp.txt" type="6" refreshedVersion="0" background="1" saveData="1">
    <textPr fileType="mac" sourceFile="Macintosh HD:Users:andyf:Dropbox:IRIS:OBSIP:Working:WHOI_temp.txt" tab="0" delimiter="|">
      <textFields count="8"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<sst xmlns="http://schemas.openxmlformats.org/spreadsheetml/2006/main" count="139" uniqueCount="58">
  <si>
    <t>Site</t>
  </si>
  <si>
    <t>Instrument Type</t>
  </si>
  <si>
    <t>0 = data expected but not in DMC</t>
  </si>
  <si>
    <t>blank = no data expected for this channel</t>
  </si>
  <si>
    <t xml:space="preserve">Total Expected </t>
  </si>
  <si>
    <t xml:space="preserve">Total Uploaded </t>
  </si>
  <si>
    <t>Pending</t>
  </si>
  <si>
    <t>LDH</t>
  </si>
  <si>
    <t>1 = correct data in DMC</t>
  </si>
  <si>
    <t>Latitude (Dec.)</t>
  </si>
  <si>
    <t>Longitude (Dec.)</t>
  </si>
  <si>
    <t>Depth (m)</t>
  </si>
  <si>
    <t>Surveyed Position</t>
  </si>
  <si>
    <t>raw long period, 1 sps</t>
  </si>
  <si>
    <t>ELZ</t>
  </si>
  <si>
    <t>EL1</t>
  </si>
  <si>
    <t>EL2</t>
  </si>
  <si>
    <t>LLZ</t>
  </si>
  <si>
    <t>LL1</t>
  </si>
  <si>
    <t>LL2</t>
  </si>
  <si>
    <t>EDH</t>
  </si>
  <si>
    <t>Deployment Duration</t>
  </si>
  <si>
    <t>Deployment Date</t>
  </si>
  <si>
    <t>Recovery Date</t>
  </si>
  <si>
    <t>Hydrophone</t>
  </si>
  <si>
    <t>geophone, 200 sps</t>
  </si>
  <si>
    <t xml:space="preserve">JUAN DE FUCA EXPERIMENT KEY </t>
  </si>
  <si>
    <t>S04</t>
  </si>
  <si>
    <t>S05</t>
  </si>
  <si>
    <t>S06</t>
  </si>
  <si>
    <t>S14</t>
  </si>
  <si>
    <t>S15</t>
  </si>
  <si>
    <t>S16</t>
  </si>
  <si>
    <t>S23</t>
  </si>
  <si>
    <t>S24</t>
  </si>
  <si>
    <t>S25</t>
  </si>
  <si>
    <t>S26</t>
  </si>
  <si>
    <t>S35</t>
  </si>
  <si>
    <t>S36</t>
  </si>
  <si>
    <t>S37</t>
  </si>
  <si>
    <t>S42</t>
  </si>
  <si>
    <t>S43</t>
  </si>
  <si>
    <t>S44</t>
  </si>
  <si>
    <t>S57</t>
  </si>
  <si>
    <t>S58</t>
  </si>
  <si>
    <t>S59</t>
  </si>
  <si>
    <t>S60</t>
  </si>
  <si>
    <t>S67</t>
  </si>
  <si>
    <t>S68</t>
  </si>
  <si>
    <t>S69</t>
  </si>
  <si>
    <t>S70</t>
  </si>
  <si>
    <t>S80</t>
  </si>
  <si>
    <t>S81</t>
  </si>
  <si>
    <t>S82</t>
  </si>
  <si>
    <t>S83</t>
  </si>
  <si>
    <t>SIO SP</t>
  </si>
  <si>
    <t>WHOI SP</t>
  </si>
  <si>
    <t>Updated: 8/4/15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</si>
</sst>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09]d\-mmm\-yy;@"/>
    <numFmt numFmtId="165" formatCode="0.0000"/>
    <numFmt numFmtId="166" formatCode="0.0"/>
    <numFmt numFmtId="167" formatCode="m/d/yy;@"/>
  </numFmts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9C0006"/>
      <name val="Calibri"/>
      <family val="2"/>
      <scheme val="minor"/>
    </font>
    <font>
      <b/>
      <sz val="12"/>
      <color theme="6" tint="-0.499984740745262"/>
      <name val="Cambria"/>
      <family val="1"/>
    </font>
    <font>
      <b/>
      <sz val="12"/>
      <color theme="7" tint="-0.499984740745262"/>
      <name val="Cambria"/>
      <family val="1"/>
    </font>
    <font>
      <b/>
      <sz val="12"/>
      <color theme="5" tint="-0.249977111117893"/>
      <name val="Cambria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mbria"/>
      <family val="1"/>
    </font>
    <font>
      <sz val="10"/>
      <name val="Verdana"/>
      <family val="2"/>
    </font>
    <font>
      <sz val="8"/>
      <name val="Calibri"/>
      <family val="2"/>
      <scheme val="minor"/>
    </font>
    <font>
      <sz val="12"/>
      <name val="Calibri"/>
      <scheme val="minor"/>
    </font>
    <font>
      <sz val="14"/>
      <color theme="1"/>
      <name val="Calibri"/>
      <scheme val="minor"/>
    </font>
    <font>
      <b/>
      <sz val="14"/>
      <color theme="1"/>
      <name val="Cambria"/>
      <scheme val="major"/>
    </font>
    <font>
      <b/>
      <sz val="12"/>
      <color theme="3"/>
      <name val="Cambria"/>
    </font>
    <font>
      <sz val="12"/>
      <color theme="1"/>
      <name val="Cambria"/>
      <scheme val="major"/>
    </font>
    <font>
      <sz val="10"/>
      <color theme="1"/>
      <name val="Calibri"/>
      <scheme val="minor"/>
    </font>
    <font>
      <b/>
      <sz val="11"/>
      <color theme="3"/>
      <name val="Cambria"/>
    </font>
  </fonts>
  <fills count="1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370">
    <xf numFmtId="0" fontId="0" fillId="0" borderId="0"/>
    <xf numFmtId="0" fontId="2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/>
    <xf numFmtId="0" fontId="9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89">
    <xf numFmtId="0" fontId="0" fillId="0" borderId="0" xfId="0"/>
    <xf numFmtId="0" fontId="0" fillId="7" borderId="0" xfId="0" applyFill="1"/>
    <xf numFmtId="0" fontId="0" fillId="0" borderId="0" xfId="0" applyFill="1"/>
    <xf numFmtId="0" fontId="0" fillId="0" borderId="0" xfId="0" applyAlignment="1">
      <alignment horizontal="left"/>
    </xf>
    <xf numFmtId="0" fontId="8" fillId="6" borderId="1" xfId="8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0" fillId="5" borderId="1" xfId="0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wrapText="1"/>
    </xf>
    <xf numFmtId="0" fontId="11" fillId="0" borderId="3" xfId="0" applyFont="1" applyFill="1" applyBorder="1" applyAlignment="1">
      <alignment horizontal="left"/>
    </xf>
    <xf numFmtId="0" fontId="0" fillId="0" borderId="10" xfId="0" applyBorder="1"/>
    <xf numFmtId="0" fontId="11" fillId="0" borderId="3" xfId="1" applyFont="1" applyFill="1" applyBorder="1" applyAlignment="1">
      <alignment horizontal="left"/>
    </xf>
    <xf numFmtId="0" fontId="0" fillId="0" borderId="0" xfId="0" applyFill="1" applyBorder="1"/>
    <xf numFmtId="0" fontId="0" fillId="0" borderId="0" xfId="0" applyBorder="1" applyAlignment="1">
      <alignment horizontal="left"/>
    </xf>
    <xf numFmtId="0" fontId="0" fillId="5" borderId="13" xfId="0" applyFill="1" applyBorder="1" applyAlignment="1">
      <alignment horizontal="center"/>
    </xf>
    <xf numFmtId="0" fontId="11" fillId="0" borderId="13" xfId="0" applyFont="1" applyFill="1" applyBorder="1" applyAlignment="1">
      <alignment horizontal="left"/>
    </xf>
    <xf numFmtId="0" fontId="0" fillId="0" borderId="12" xfId="0" applyBorder="1"/>
    <xf numFmtId="0" fontId="0" fillId="5" borderId="15" xfId="0" applyFill="1" applyBorder="1" applyAlignment="1">
      <alignment horizontal="center" wrapText="1"/>
    </xf>
    <xf numFmtId="0" fontId="11" fillId="0" borderId="15" xfId="0" applyFont="1" applyFill="1" applyBorder="1" applyAlignment="1">
      <alignment horizontal="left"/>
    </xf>
    <xf numFmtId="0" fontId="11" fillId="0" borderId="15" xfId="1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4" fillId="4" borderId="15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 applyBorder="1" applyAlignment="1"/>
    <xf numFmtId="0" fontId="0" fillId="0" borderId="21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0" fillId="0" borderId="25" xfId="0" applyFill="1" applyBorder="1" applyAlignment="1">
      <alignment horizontal="left"/>
    </xf>
    <xf numFmtId="0" fontId="13" fillId="0" borderId="9" xfId="0" applyFont="1" applyBorder="1" applyAlignment="1">
      <alignment horizontal="center"/>
    </xf>
    <xf numFmtId="0" fontId="13" fillId="6" borderId="21" xfId="8" applyFont="1" applyFill="1" applyBorder="1" applyAlignment="1">
      <alignment horizontal="center" vertical="center"/>
    </xf>
    <xf numFmtId="165" fontId="14" fillId="9" borderId="1" xfId="0" applyNumberFormat="1" applyFont="1" applyFill="1" applyBorder="1" applyAlignment="1">
      <alignment horizontal="center" vertical="center" wrapText="1"/>
    </xf>
    <xf numFmtId="166" fontId="14" fillId="9" borderId="15" xfId="0" applyNumberFormat="1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/>
    </xf>
    <xf numFmtId="0" fontId="13" fillId="6" borderId="22" xfId="8" applyFont="1" applyFill="1" applyBorder="1" applyAlignment="1">
      <alignment horizontal="center" vertical="center"/>
    </xf>
    <xf numFmtId="0" fontId="8" fillId="8" borderId="29" xfId="0" applyFont="1" applyFill="1" applyBorder="1" applyAlignment="1">
      <alignment horizontal="center" vertical="center"/>
    </xf>
    <xf numFmtId="0" fontId="13" fillId="6" borderId="7" xfId="8" applyFont="1" applyFill="1" applyBorder="1" applyAlignment="1">
      <alignment horizontal="center" vertical="center"/>
    </xf>
    <xf numFmtId="0" fontId="13" fillId="6" borderId="28" xfId="8" applyFont="1" applyFill="1" applyBorder="1" applyAlignment="1">
      <alignment horizontal="center" vertical="center"/>
    </xf>
    <xf numFmtId="0" fontId="0" fillId="0" borderId="10" xfId="0" applyFill="1" applyBorder="1"/>
    <xf numFmtId="165" fontId="14" fillId="9" borderId="30" xfId="0" applyNumberFormat="1" applyFont="1" applyFill="1" applyBorder="1" applyAlignment="1">
      <alignment horizontal="center" vertical="center" wrapText="1"/>
    </xf>
    <xf numFmtId="0" fontId="15" fillId="10" borderId="1" xfId="0" applyFont="1" applyFill="1" applyBorder="1"/>
    <xf numFmtId="0" fontId="15" fillId="10" borderId="15" xfId="0" applyFont="1" applyFill="1" applyBorder="1"/>
    <xf numFmtId="167" fontId="15" fillId="10" borderId="13" xfId="0" applyNumberFormat="1" applyFont="1" applyFill="1" applyBorder="1" applyAlignment="1">
      <alignment horizontal="center" vertical="center"/>
    </xf>
    <xf numFmtId="1" fontId="8" fillId="10" borderId="13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1" fontId="0" fillId="0" borderId="0" xfId="0" applyNumberFormat="1" applyFill="1" applyBorder="1" applyAlignment="1">
      <alignment horizontal="left"/>
    </xf>
    <xf numFmtId="1" fontId="0" fillId="0" borderId="12" xfId="0" applyNumberFormat="1" applyFill="1" applyBorder="1" applyAlignment="1">
      <alignment horizontal="left"/>
    </xf>
    <xf numFmtId="1" fontId="0" fillId="0" borderId="31" xfId="0" applyNumberFormat="1" applyFill="1" applyBorder="1" applyAlignment="1">
      <alignment horizontal="left"/>
    </xf>
    <xf numFmtId="1" fontId="0" fillId="0" borderId="32" xfId="0" applyNumberFormat="1" applyFill="1" applyBorder="1" applyAlignment="1">
      <alignment horizontal="left"/>
    </xf>
    <xf numFmtId="0" fontId="12" fillId="0" borderId="5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0" fillId="0" borderId="2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5" fillId="5" borderId="9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6" fillId="5" borderId="19" xfId="0" applyFont="1" applyFill="1" applyBorder="1" applyAlignment="1">
      <alignment horizontal="center"/>
    </xf>
    <xf numFmtId="0" fontId="16" fillId="5" borderId="13" xfId="0" applyFont="1" applyFill="1" applyBorder="1" applyAlignment="1">
      <alignment horizontal="center"/>
    </xf>
    <xf numFmtId="0" fontId="0" fillId="0" borderId="6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14" fillId="9" borderId="26" xfId="0" applyFont="1" applyFill="1" applyBorder="1" applyAlignment="1">
      <alignment horizontal="center" vertical="center" wrapText="1"/>
    </xf>
    <xf numFmtId="0" fontId="14" fillId="9" borderId="10" xfId="0" applyFont="1" applyFill="1" applyBorder="1" applyAlignment="1">
      <alignment horizontal="center" vertical="center" wrapText="1"/>
    </xf>
    <xf numFmtId="0" fontId="14" fillId="9" borderId="14" xfId="0" applyFont="1" applyFill="1" applyBorder="1" applyAlignment="1">
      <alignment horizontal="center" vertical="center" wrapText="1"/>
    </xf>
    <xf numFmtId="0" fontId="14" fillId="9" borderId="27" xfId="0" applyFont="1" applyFill="1" applyBorder="1" applyAlignment="1">
      <alignment horizontal="center" vertical="center" wrapText="1"/>
    </xf>
    <xf numFmtId="0" fontId="14" fillId="9" borderId="7" xfId="0" applyFont="1" applyFill="1" applyBorder="1" applyAlignment="1">
      <alignment horizontal="center" vertical="center" wrapText="1"/>
    </xf>
    <xf numFmtId="0" fontId="14" fillId="9" borderId="28" xfId="0" applyFont="1" applyFill="1" applyBorder="1" applyAlignment="1">
      <alignment horizontal="center" vertical="center" wrapText="1"/>
    </xf>
    <xf numFmtId="164" fontId="17" fillId="9" borderId="14" xfId="0" applyNumberFormat="1" applyFont="1" applyFill="1" applyBorder="1" applyAlignment="1">
      <alignment horizontal="center" vertical="center" wrapText="1"/>
    </xf>
    <xf numFmtId="164" fontId="17" fillId="9" borderId="12" xfId="0" applyNumberFormat="1" applyFont="1" applyFill="1" applyBorder="1" applyAlignment="1">
      <alignment horizontal="center" vertical="center" wrapText="1"/>
    </xf>
    <xf numFmtId="164" fontId="17" fillId="9" borderId="28" xfId="0" applyNumberFormat="1" applyFont="1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wrapText="1"/>
    </xf>
    <xf numFmtId="0" fontId="0" fillId="5" borderId="9" xfId="0" applyFill="1" applyBorder="1" applyAlignment="1">
      <alignment horizontal="center" wrapText="1"/>
    </xf>
    <xf numFmtId="0" fontId="0" fillId="5" borderId="13" xfId="0" applyFill="1" applyBorder="1" applyAlignment="1">
      <alignment horizontal="center" wrapText="1"/>
    </xf>
    <xf numFmtId="0" fontId="13" fillId="6" borderId="16" xfId="8" applyFont="1" applyFill="1" applyBorder="1" applyAlignment="1">
      <alignment horizontal="center" vertical="center"/>
    </xf>
    <xf numFmtId="0" fontId="13" fillId="6" borderId="18" xfId="8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6" borderId="20" xfId="8" applyFont="1" applyFill="1" applyBorder="1" applyAlignment="1">
      <alignment horizontal="center" vertical="center"/>
    </xf>
    <xf numFmtId="0" fontId="13" fillId="6" borderId="22" xfId="8" applyFont="1" applyFill="1" applyBorder="1" applyAlignment="1">
      <alignment horizontal="center" vertical="center"/>
    </xf>
  </cellXfs>
  <cellStyles count="370">
    <cellStyle name="Bad" xfId="1" builtinId="27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Hyperlink" xfId="2" builtinId="8" hidden="1"/>
    <cellStyle name="Hyperlink" xfId="4" builtinId="8" hidden="1"/>
    <cellStyle name="Hyperlink" xfId="6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Normal" xfId="0" builtinId="0"/>
    <cellStyle name="Normal 2" xfId="8"/>
    <cellStyle name="Normal 3" xfId="9"/>
  </cellStyles>
  <dxfs count="1">
    <dxf>
      <font>
        <color auto="1"/>
      </font>
      <fill>
        <patternFill patternType="solid">
          <fgColor indexed="64"/>
          <bgColor theme="0" tint="-0.14999847407452621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connections" Target="connections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R388"/>
  <sheetViews>
    <sheetView tabSelected="1" topLeftCell="B1" zoomScale="125" zoomScaleNormal="125" zoomScalePageLayoutView="125" workbookViewId="0">
      <selection activeCell="B54" sqref="B54:H54"/>
    </sheetView>
  </sheetViews>
  <sheetFormatPr baseColWidth="10" defaultRowHeight="15" x14ac:dyDescent="0"/>
  <cols>
    <col min="1" max="1" width="5.33203125" style="2" customWidth="1"/>
    <col min="2" max="2" width="7.1640625" bestFit="1" customWidth="1"/>
    <col min="3" max="3" width="12.1640625" style="17" customWidth="1"/>
    <col min="4" max="5" width="12.1640625" style="23" customWidth="1"/>
    <col min="6" max="7" width="12.1640625" style="17" customWidth="1"/>
    <col min="8" max="8" width="12" style="17" customWidth="1"/>
    <col min="9" max="9" width="12.1640625" style="17" customWidth="1"/>
    <col min="10" max="10" width="4.83203125" style="3" customWidth="1"/>
    <col min="11" max="11" width="5" style="3" customWidth="1"/>
    <col min="12" max="12" width="5.1640625" style="21" customWidth="1"/>
    <col min="13" max="14" width="4.83203125" bestFit="1" customWidth="1"/>
    <col min="15" max="15" width="5.33203125" style="17" customWidth="1"/>
    <col min="16" max="16" width="5.83203125" style="17" bestFit="1" customWidth="1"/>
    <col min="17" max="17" width="4.83203125" style="17" bestFit="1" customWidth="1"/>
    <col min="18" max="18" width="4.1640625" customWidth="1"/>
    <col min="19" max="23" width="4.33203125" customWidth="1"/>
    <col min="24" max="26" width="4.5" customWidth="1"/>
    <col min="27" max="27" width="5.5" customWidth="1"/>
    <col min="28" max="29" width="5.33203125" customWidth="1"/>
    <col min="30" max="31" width="5.1640625" customWidth="1"/>
  </cols>
  <sheetData>
    <row r="1" spans="1:39" ht="18">
      <c r="B1" s="56" t="s">
        <v>26</v>
      </c>
      <c r="C1" s="57"/>
      <c r="D1" s="57"/>
      <c r="E1" s="57"/>
      <c r="F1" s="57"/>
      <c r="G1" s="57"/>
      <c r="H1" s="57"/>
      <c r="I1" s="57"/>
      <c r="J1" s="58"/>
      <c r="K1" s="23"/>
      <c r="L1" s="23"/>
      <c r="M1" s="23"/>
      <c r="N1" s="23"/>
      <c r="O1" s="23"/>
      <c r="P1" s="23"/>
      <c r="Q1" s="23"/>
    </row>
    <row r="2" spans="1:39">
      <c r="B2" s="59" t="s">
        <v>8</v>
      </c>
      <c r="C2" s="60"/>
      <c r="D2" s="60"/>
      <c r="E2" s="60"/>
      <c r="F2" s="60"/>
      <c r="G2" s="60"/>
      <c r="H2" s="60"/>
      <c r="I2" s="60"/>
      <c r="J2" s="61"/>
      <c r="K2" s="24"/>
      <c r="L2" s="24"/>
      <c r="M2" s="24"/>
      <c r="N2" s="24"/>
      <c r="O2" s="24"/>
      <c r="P2" s="23"/>
      <c r="Q2" s="23"/>
    </row>
    <row r="3" spans="1:39">
      <c r="B3" s="59" t="s">
        <v>2</v>
      </c>
      <c r="C3" s="60"/>
      <c r="D3" s="60"/>
      <c r="E3" s="60"/>
      <c r="F3" s="60"/>
      <c r="G3" s="60"/>
      <c r="H3" s="60"/>
      <c r="I3" s="60"/>
      <c r="J3" s="61"/>
      <c r="K3" s="24"/>
      <c r="L3" s="24"/>
      <c r="M3" s="24"/>
      <c r="N3" s="24"/>
      <c r="O3" s="24"/>
      <c r="P3" s="23"/>
      <c r="Q3" s="23"/>
    </row>
    <row r="4" spans="1:39">
      <c r="B4" s="68" t="s">
        <v>3</v>
      </c>
      <c r="C4" s="69"/>
      <c r="D4" s="69"/>
      <c r="E4" s="69"/>
      <c r="F4" s="69"/>
      <c r="G4" s="69"/>
      <c r="H4" s="69"/>
      <c r="I4" s="69"/>
      <c r="J4" s="70"/>
      <c r="K4" s="14"/>
      <c r="L4" s="14"/>
      <c r="M4" s="14"/>
      <c r="N4" s="14"/>
      <c r="O4" s="14"/>
      <c r="P4" s="23"/>
      <c r="Q4" s="23"/>
    </row>
    <row r="5" spans="1:39">
      <c r="B5" t="s">
        <v>57</v>
      </c>
      <c r="C5" s="23"/>
      <c r="F5" s="23"/>
      <c r="G5" s="23"/>
      <c r="H5" s="23"/>
      <c r="L5" s="14"/>
      <c r="O5" s="23"/>
      <c r="P5" s="23"/>
      <c r="Q5" s="23"/>
    </row>
    <row r="6" spans="1:39">
      <c r="C6" s="23"/>
      <c r="F6" s="23"/>
      <c r="G6" s="23"/>
      <c r="H6" s="23"/>
      <c r="L6" s="14"/>
      <c r="O6" s="23"/>
      <c r="P6" s="23"/>
      <c r="Q6" s="23"/>
    </row>
    <row r="7" spans="1:39" s="11" customFormat="1" ht="15" customHeight="1">
      <c r="A7" s="37"/>
      <c r="B7" s="65" t="s">
        <v>0</v>
      </c>
      <c r="C7" s="64" t="s">
        <v>1</v>
      </c>
      <c r="D7" s="71" t="s">
        <v>12</v>
      </c>
      <c r="E7" s="72"/>
      <c r="F7" s="73"/>
      <c r="G7" s="77" t="s">
        <v>22</v>
      </c>
      <c r="H7" s="77" t="s">
        <v>23</v>
      </c>
      <c r="I7" s="77" t="s">
        <v>21</v>
      </c>
      <c r="J7" s="62"/>
      <c r="K7" s="62"/>
      <c r="L7" s="62"/>
      <c r="M7" s="62"/>
      <c r="N7" s="62"/>
      <c r="O7" s="62"/>
      <c r="P7" s="62"/>
      <c r="Q7" s="63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</row>
    <row r="8" spans="1:39" ht="30" customHeight="1">
      <c r="B8" s="65"/>
      <c r="C8" s="64"/>
      <c r="D8" s="74"/>
      <c r="E8" s="75"/>
      <c r="F8" s="76"/>
      <c r="G8" s="78"/>
      <c r="H8" s="78"/>
      <c r="I8" s="78"/>
      <c r="J8" s="9" t="s">
        <v>14</v>
      </c>
      <c r="K8" s="7" t="s">
        <v>15</v>
      </c>
      <c r="L8" s="18" t="s">
        <v>16</v>
      </c>
      <c r="M8" s="9" t="s">
        <v>17</v>
      </c>
      <c r="N8" s="7" t="s">
        <v>18</v>
      </c>
      <c r="O8" s="18" t="s">
        <v>19</v>
      </c>
      <c r="P8" s="66" t="s">
        <v>24</v>
      </c>
      <c r="Q8" s="67"/>
    </row>
    <row r="9" spans="1:39" ht="38" customHeight="1">
      <c r="B9" s="8"/>
      <c r="C9" s="22"/>
      <c r="D9" s="38" t="s">
        <v>9</v>
      </c>
      <c r="E9" s="30" t="s">
        <v>10</v>
      </c>
      <c r="F9" s="31" t="s">
        <v>11</v>
      </c>
      <c r="G9" s="79"/>
      <c r="H9" s="79"/>
      <c r="I9" s="79"/>
      <c r="J9" s="80" t="s">
        <v>25</v>
      </c>
      <c r="K9" s="81"/>
      <c r="L9" s="82"/>
      <c r="M9" s="80" t="s">
        <v>13</v>
      </c>
      <c r="N9" s="81"/>
      <c r="O9" s="82"/>
      <c r="P9" s="15" t="s">
        <v>20</v>
      </c>
      <c r="Q9" s="15" t="s">
        <v>7</v>
      </c>
    </row>
    <row r="10" spans="1:39">
      <c r="A10" s="2">
        <v>1</v>
      </c>
      <c r="B10" s="4">
        <v>1</v>
      </c>
      <c r="C10" s="34" t="s">
        <v>55</v>
      </c>
      <c r="D10" s="39">
        <v>44.259599999999999</v>
      </c>
      <c r="E10" s="39">
        <v>-125.32980000000001</v>
      </c>
      <c r="F10" s="40">
        <v>-2990</v>
      </c>
      <c r="G10" s="41">
        <v>41069</v>
      </c>
      <c r="H10" s="41">
        <v>41101</v>
      </c>
      <c r="I10" s="42">
        <f>DATEDIF(G10,H10,"d")</f>
        <v>32</v>
      </c>
      <c r="J10" s="12">
        <v>1</v>
      </c>
      <c r="K10" s="5">
        <v>1</v>
      </c>
      <c r="L10" s="20">
        <v>1</v>
      </c>
      <c r="M10" s="10"/>
      <c r="N10" s="6"/>
      <c r="O10" s="19"/>
      <c r="P10" s="16">
        <v>1</v>
      </c>
      <c r="Q10" s="16"/>
    </row>
    <row r="11" spans="1:39">
      <c r="A11" s="2">
        <v>2</v>
      </c>
      <c r="B11" s="4">
        <v>2</v>
      </c>
      <c r="C11" s="34" t="s">
        <v>55</v>
      </c>
      <c r="D11" s="39">
        <v>44.391599999999997</v>
      </c>
      <c r="E11" s="39">
        <v>-125.37050000000001</v>
      </c>
      <c r="F11" s="40">
        <v>-2972</v>
      </c>
      <c r="G11" s="41">
        <v>41069</v>
      </c>
      <c r="H11" s="41">
        <v>41101</v>
      </c>
      <c r="I11" s="42">
        <f t="shared" ref="I11:I92" si="0">DATEDIF(G11,H11,"d")</f>
        <v>32</v>
      </c>
      <c r="J11" s="12">
        <v>1</v>
      </c>
      <c r="K11" s="5">
        <v>1</v>
      </c>
      <c r="L11" s="20">
        <v>1</v>
      </c>
      <c r="M11" s="10"/>
      <c r="N11" s="6"/>
      <c r="O11" s="19"/>
      <c r="P11" s="16">
        <v>1</v>
      </c>
      <c r="Q11" s="16"/>
    </row>
    <row r="12" spans="1:39">
      <c r="A12" s="2">
        <v>3</v>
      </c>
      <c r="B12" s="4">
        <v>3</v>
      </c>
      <c r="C12" s="34" t="s">
        <v>55</v>
      </c>
      <c r="D12" s="39">
        <v>44.5396</v>
      </c>
      <c r="E12" s="39">
        <v>-125.41549999999999</v>
      </c>
      <c r="F12" s="40">
        <v>-2932</v>
      </c>
      <c r="G12" s="41">
        <v>41069</v>
      </c>
      <c r="H12" s="41">
        <v>41101</v>
      </c>
      <c r="I12" s="42">
        <f t="shared" si="0"/>
        <v>32</v>
      </c>
      <c r="J12" s="12">
        <v>1</v>
      </c>
      <c r="K12" s="5">
        <v>1</v>
      </c>
      <c r="L12" s="20">
        <v>1</v>
      </c>
      <c r="M12" s="10"/>
      <c r="N12" s="6"/>
      <c r="O12" s="19"/>
      <c r="P12" s="16">
        <v>1</v>
      </c>
      <c r="Q12" s="16"/>
    </row>
    <row r="13" spans="1:39">
      <c r="A13" s="2">
        <v>4</v>
      </c>
      <c r="B13" s="4">
        <v>7</v>
      </c>
      <c r="C13" s="34" t="s">
        <v>55</v>
      </c>
      <c r="D13" s="39">
        <v>45.091999999999999</v>
      </c>
      <c r="E13" s="39">
        <v>-125.58580000000001</v>
      </c>
      <c r="F13" s="40">
        <v>-2734</v>
      </c>
      <c r="G13" s="41">
        <v>41069</v>
      </c>
      <c r="H13" s="41">
        <v>41101</v>
      </c>
      <c r="I13" s="42">
        <f t="shared" si="0"/>
        <v>32</v>
      </c>
      <c r="J13" s="12">
        <v>1</v>
      </c>
      <c r="K13" s="5">
        <v>1</v>
      </c>
      <c r="L13" s="20">
        <v>1</v>
      </c>
      <c r="M13" s="10"/>
      <c r="N13" s="6"/>
      <c r="O13" s="19"/>
      <c r="P13" s="16">
        <v>1</v>
      </c>
      <c r="Q13" s="16"/>
    </row>
    <row r="14" spans="1:39">
      <c r="A14" s="2">
        <v>5</v>
      </c>
      <c r="B14" s="4">
        <v>8</v>
      </c>
      <c r="C14" s="34" t="s">
        <v>55</v>
      </c>
      <c r="D14" s="39">
        <v>45.238</v>
      </c>
      <c r="E14" s="39">
        <v>-125.6323</v>
      </c>
      <c r="F14" s="40">
        <v>-2678</v>
      </c>
      <c r="G14" s="41">
        <v>41069</v>
      </c>
      <c r="H14" s="41">
        <v>41101</v>
      </c>
      <c r="I14" s="42">
        <f t="shared" si="0"/>
        <v>32</v>
      </c>
      <c r="J14" s="12">
        <v>1</v>
      </c>
      <c r="K14" s="5">
        <v>1</v>
      </c>
      <c r="L14" s="20">
        <v>1</v>
      </c>
      <c r="M14" s="10"/>
      <c r="N14" s="6"/>
      <c r="O14" s="19"/>
      <c r="P14" s="16">
        <v>1</v>
      </c>
      <c r="Q14" s="16"/>
    </row>
    <row r="15" spans="1:39">
      <c r="A15" s="2">
        <v>6</v>
      </c>
      <c r="B15" s="4">
        <v>9</v>
      </c>
      <c r="C15" s="34" t="s">
        <v>55</v>
      </c>
      <c r="D15" s="39">
        <v>45.383600000000001</v>
      </c>
      <c r="E15" s="39">
        <v>-125.67789999999999</v>
      </c>
      <c r="F15" s="40">
        <v>-2621</v>
      </c>
      <c r="G15" s="41">
        <v>41069</v>
      </c>
      <c r="H15" s="41">
        <v>41086</v>
      </c>
      <c r="I15" s="42">
        <f t="shared" si="0"/>
        <v>17</v>
      </c>
      <c r="J15" s="12">
        <v>1</v>
      </c>
      <c r="K15" s="5">
        <v>1</v>
      </c>
      <c r="L15" s="20">
        <v>1</v>
      </c>
      <c r="M15" s="10"/>
      <c r="N15" s="6"/>
      <c r="O15" s="19"/>
      <c r="P15" s="16">
        <v>1</v>
      </c>
      <c r="Q15" s="16"/>
    </row>
    <row r="16" spans="1:39">
      <c r="A16" s="2">
        <v>7</v>
      </c>
      <c r="B16" s="4">
        <v>10</v>
      </c>
      <c r="C16" s="34" t="s">
        <v>55</v>
      </c>
      <c r="D16" s="39">
        <v>45.527799999999999</v>
      </c>
      <c r="E16" s="39">
        <v>-125.7231</v>
      </c>
      <c r="F16" s="40">
        <v>-2489</v>
      </c>
      <c r="G16" s="41">
        <v>41069</v>
      </c>
      <c r="H16" s="41">
        <v>41086</v>
      </c>
      <c r="I16" s="42">
        <f t="shared" si="0"/>
        <v>17</v>
      </c>
      <c r="J16" s="12">
        <v>1</v>
      </c>
      <c r="K16" s="5">
        <v>1</v>
      </c>
      <c r="L16" s="20">
        <v>1</v>
      </c>
      <c r="M16" s="10"/>
      <c r="N16" s="6"/>
      <c r="O16" s="19"/>
      <c r="P16" s="16">
        <v>1</v>
      </c>
      <c r="Q16" s="16"/>
    </row>
    <row r="17" spans="1:17">
      <c r="A17" s="2">
        <v>8</v>
      </c>
      <c r="B17" s="4">
        <v>11</v>
      </c>
      <c r="C17" s="34" t="s">
        <v>55</v>
      </c>
      <c r="D17" s="39">
        <v>45.674700000000001</v>
      </c>
      <c r="E17" s="39">
        <v>-125.77</v>
      </c>
      <c r="F17" s="40">
        <v>-2424</v>
      </c>
      <c r="G17" s="41">
        <v>41069</v>
      </c>
      <c r="H17" s="41">
        <v>41086</v>
      </c>
      <c r="I17" s="42">
        <f t="shared" si="0"/>
        <v>17</v>
      </c>
      <c r="J17" s="12">
        <v>1</v>
      </c>
      <c r="K17" s="5">
        <v>1</v>
      </c>
      <c r="L17" s="20">
        <v>1</v>
      </c>
      <c r="M17" s="10"/>
      <c r="N17" s="6"/>
      <c r="O17" s="19"/>
      <c r="P17" s="16">
        <v>1</v>
      </c>
      <c r="Q17" s="16"/>
    </row>
    <row r="18" spans="1:17">
      <c r="A18" s="2">
        <v>9</v>
      </c>
      <c r="B18" s="4">
        <v>12</v>
      </c>
      <c r="C18" s="34" t="s">
        <v>55</v>
      </c>
      <c r="D18" s="39">
        <v>45.833100000000002</v>
      </c>
      <c r="E18" s="39">
        <v>-125.8133</v>
      </c>
      <c r="F18" s="40">
        <v>-2341</v>
      </c>
      <c r="G18" s="41">
        <v>41069</v>
      </c>
      <c r="H18" s="41">
        <v>41085</v>
      </c>
      <c r="I18" s="42">
        <f t="shared" si="0"/>
        <v>16</v>
      </c>
      <c r="J18" s="12">
        <v>1</v>
      </c>
      <c r="K18" s="5">
        <v>1</v>
      </c>
      <c r="L18" s="20">
        <v>1</v>
      </c>
      <c r="M18" s="10"/>
      <c r="N18" s="6"/>
      <c r="O18" s="19"/>
      <c r="P18" s="16">
        <v>1</v>
      </c>
      <c r="Q18" s="16"/>
    </row>
    <row r="19" spans="1:17">
      <c r="A19" s="2">
        <v>10</v>
      </c>
      <c r="B19" s="4">
        <v>13</v>
      </c>
      <c r="C19" s="34" t="s">
        <v>55</v>
      </c>
      <c r="D19" s="39">
        <v>45.964599999999997</v>
      </c>
      <c r="E19" s="39">
        <v>-125.8618</v>
      </c>
      <c r="F19" s="40">
        <v>-2454</v>
      </c>
      <c r="G19" s="41">
        <v>41069</v>
      </c>
      <c r="H19" s="41">
        <v>41085</v>
      </c>
      <c r="I19" s="42">
        <f t="shared" si="0"/>
        <v>16</v>
      </c>
      <c r="J19" s="12">
        <v>1</v>
      </c>
      <c r="K19" s="5">
        <v>1</v>
      </c>
      <c r="L19" s="20">
        <v>1</v>
      </c>
      <c r="M19" s="10"/>
      <c r="N19" s="6"/>
      <c r="O19" s="19"/>
      <c r="P19" s="16">
        <v>1</v>
      </c>
      <c r="Q19" s="16"/>
    </row>
    <row r="20" spans="1:17">
      <c r="A20" s="2">
        <v>11</v>
      </c>
      <c r="B20" s="4">
        <v>17</v>
      </c>
      <c r="C20" s="34" t="s">
        <v>55</v>
      </c>
      <c r="D20" s="39">
        <v>46.545099999999998</v>
      </c>
      <c r="E20" s="39">
        <v>-126.0513</v>
      </c>
      <c r="F20" s="40">
        <v>-2673</v>
      </c>
      <c r="G20" s="41">
        <v>41069</v>
      </c>
      <c r="H20" s="41">
        <v>41085</v>
      </c>
      <c r="I20" s="42">
        <f t="shared" si="0"/>
        <v>16</v>
      </c>
      <c r="J20" s="12">
        <v>1</v>
      </c>
      <c r="K20" s="5">
        <v>1</v>
      </c>
      <c r="L20" s="20">
        <v>1</v>
      </c>
      <c r="M20" s="10"/>
      <c r="N20" s="6"/>
      <c r="O20" s="19"/>
      <c r="P20" s="16">
        <v>1</v>
      </c>
      <c r="Q20" s="16"/>
    </row>
    <row r="21" spans="1:17">
      <c r="A21" s="2">
        <v>12</v>
      </c>
      <c r="B21" s="4">
        <v>18</v>
      </c>
      <c r="C21" s="34" t="s">
        <v>55</v>
      </c>
      <c r="D21" s="39">
        <v>46.689700000000002</v>
      </c>
      <c r="E21" s="39">
        <v>-126.0988</v>
      </c>
      <c r="F21" s="40">
        <v>-2641</v>
      </c>
      <c r="G21" s="41">
        <v>41069</v>
      </c>
      <c r="H21" s="41">
        <v>41085</v>
      </c>
      <c r="I21" s="42">
        <f t="shared" si="0"/>
        <v>16</v>
      </c>
      <c r="J21" s="12">
        <v>1</v>
      </c>
      <c r="K21" s="5">
        <v>1</v>
      </c>
      <c r="L21" s="20">
        <v>1</v>
      </c>
      <c r="M21" s="10"/>
      <c r="N21" s="6"/>
      <c r="O21" s="19"/>
      <c r="P21" s="16">
        <v>1</v>
      </c>
      <c r="Q21" s="16"/>
    </row>
    <row r="22" spans="1:17">
      <c r="A22" s="2">
        <v>13</v>
      </c>
      <c r="B22" s="4">
        <v>19</v>
      </c>
      <c r="C22" s="34" t="s">
        <v>55</v>
      </c>
      <c r="D22" s="39">
        <v>46.8371</v>
      </c>
      <c r="E22" s="39">
        <v>-126.1477</v>
      </c>
      <c r="F22" s="40">
        <v>-2617</v>
      </c>
      <c r="G22" s="41">
        <v>41070</v>
      </c>
      <c r="H22" s="41">
        <v>41085</v>
      </c>
      <c r="I22" s="42">
        <f t="shared" si="0"/>
        <v>15</v>
      </c>
      <c r="J22" s="12">
        <v>1</v>
      </c>
      <c r="K22" s="5">
        <v>1</v>
      </c>
      <c r="L22" s="20">
        <v>1</v>
      </c>
      <c r="M22" s="10"/>
      <c r="N22" s="6"/>
      <c r="O22" s="19"/>
      <c r="P22" s="16">
        <v>1</v>
      </c>
      <c r="Q22" s="16"/>
    </row>
    <row r="23" spans="1:17">
      <c r="A23" s="2">
        <v>14</v>
      </c>
      <c r="B23" s="4">
        <v>20</v>
      </c>
      <c r="C23" s="34" t="s">
        <v>55</v>
      </c>
      <c r="D23" s="39">
        <v>46.982199999999999</v>
      </c>
      <c r="E23" s="39">
        <v>-126.1961</v>
      </c>
      <c r="F23" s="40">
        <v>-2596</v>
      </c>
      <c r="G23" s="41">
        <v>41070</v>
      </c>
      <c r="H23" s="41">
        <v>41085</v>
      </c>
      <c r="I23" s="42">
        <f t="shared" si="0"/>
        <v>15</v>
      </c>
      <c r="J23" s="12">
        <v>1</v>
      </c>
      <c r="K23" s="5">
        <v>1</v>
      </c>
      <c r="L23" s="20">
        <v>1</v>
      </c>
      <c r="M23" s="10"/>
      <c r="N23" s="6"/>
      <c r="O23" s="19"/>
      <c r="P23" s="16">
        <v>1</v>
      </c>
      <c r="Q23" s="16"/>
    </row>
    <row r="24" spans="1:17">
      <c r="A24" s="2">
        <v>15</v>
      </c>
      <c r="B24" s="4">
        <v>21</v>
      </c>
      <c r="C24" s="34" t="s">
        <v>55</v>
      </c>
      <c r="D24" s="39">
        <v>47.127200000000002</v>
      </c>
      <c r="E24" s="39">
        <v>-126.2453</v>
      </c>
      <c r="F24" s="40">
        <v>-2549</v>
      </c>
      <c r="G24" s="41">
        <v>41070</v>
      </c>
      <c r="H24" s="41">
        <v>41085</v>
      </c>
      <c r="I24" s="42">
        <f t="shared" si="0"/>
        <v>15</v>
      </c>
      <c r="J24" s="12">
        <v>1</v>
      </c>
      <c r="K24" s="5">
        <v>1</v>
      </c>
      <c r="L24" s="20">
        <v>1</v>
      </c>
      <c r="M24" s="10"/>
      <c r="N24" s="6"/>
      <c r="O24" s="19"/>
      <c r="P24" s="16">
        <v>1</v>
      </c>
      <c r="Q24" s="16"/>
    </row>
    <row r="25" spans="1:17">
      <c r="A25" s="2">
        <v>16</v>
      </c>
      <c r="B25" s="4">
        <v>22</v>
      </c>
      <c r="C25" s="34" t="s">
        <v>55</v>
      </c>
      <c r="D25" s="39">
        <v>47.271799999999999</v>
      </c>
      <c r="E25" s="39">
        <v>-126.2941</v>
      </c>
      <c r="F25" s="40">
        <v>-2503</v>
      </c>
      <c r="G25" s="41">
        <v>41070</v>
      </c>
      <c r="H25" s="41">
        <v>41085</v>
      </c>
      <c r="I25" s="42">
        <f t="shared" si="0"/>
        <v>15</v>
      </c>
      <c r="J25" s="12">
        <v>1</v>
      </c>
      <c r="K25" s="5">
        <v>1</v>
      </c>
      <c r="L25" s="20">
        <v>1</v>
      </c>
      <c r="M25" s="10"/>
      <c r="N25" s="6"/>
      <c r="O25" s="19"/>
      <c r="P25" s="16">
        <v>1</v>
      </c>
      <c r="Q25" s="16"/>
    </row>
    <row r="26" spans="1:17">
      <c r="A26" s="2">
        <v>17</v>
      </c>
      <c r="B26" s="4">
        <v>27</v>
      </c>
      <c r="C26" s="34" t="s">
        <v>55</v>
      </c>
      <c r="D26" s="39">
        <v>47.1113</v>
      </c>
      <c r="E26" s="39">
        <v>-124.5932</v>
      </c>
      <c r="F26" s="40">
        <v>-81</v>
      </c>
      <c r="G26" s="41">
        <v>41070</v>
      </c>
      <c r="H26" s="41">
        <v>41082</v>
      </c>
      <c r="I26" s="42">
        <f t="shared" si="0"/>
        <v>12</v>
      </c>
      <c r="J26" s="12">
        <v>1</v>
      </c>
      <c r="K26" s="5">
        <v>1</v>
      </c>
      <c r="L26" s="20">
        <v>1</v>
      </c>
      <c r="M26" s="10"/>
      <c r="N26" s="6"/>
      <c r="O26" s="19"/>
      <c r="P26" s="16">
        <v>1</v>
      </c>
      <c r="Q26" s="16"/>
    </row>
    <row r="27" spans="1:17">
      <c r="A27" s="2">
        <v>18</v>
      </c>
      <c r="B27" s="4">
        <v>28</v>
      </c>
      <c r="C27" s="34" t="s">
        <v>55</v>
      </c>
      <c r="D27" s="39">
        <v>47.122999999999998</v>
      </c>
      <c r="E27" s="39">
        <v>-124.7894</v>
      </c>
      <c r="F27" s="40">
        <v>-129</v>
      </c>
      <c r="G27" s="41">
        <v>41070</v>
      </c>
      <c r="H27" s="41">
        <v>41082</v>
      </c>
      <c r="I27" s="42">
        <f t="shared" si="0"/>
        <v>12</v>
      </c>
      <c r="J27" s="12">
        <v>1</v>
      </c>
      <c r="K27" s="5">
        <v>1</v>
      </c>
      <c r="L27" s="20">
        <v>1</v>
      </c>
      <c r="M27" s="10"/>
      <c r="N27" s="6"/>
      <c r="O27" s="19"/>
      <c r="P27" s="16">
        <v>1</v>
      </c>
      <c r="Q27" s="16"/>
    </row>
    <row r="28" spans="1:17">
      <c r="A28" s="2">
        <v>19</v>
      </c>
      <c r="B28" s="4">
        <v>29</v>
      </c>
      <c r="C28" s="34" t="s">
        <v>55</v>
      </c>
      <c r="D28" s="39">
        <v>47.147399999999998</v>
      </c>
      <c r="E28" s="39">
        <v>-124.98480000000001</v>
      </c>
      <c r="F28" s="40">
        <v>-300</v>
      </c>
      <c r="G28" s="41">
        <v>41070</v>
      </c>
      <c r="H28" s="41">
        <v>41082</v>
      </c>
      <c r="I28" s="42">
        <f t="shared" si="0"/>
        <v>12</v>
      </c>
      <c r="J28" s="12">
        <v>1</v>
      </c>
      <c r="K28" s="5">
        <v>1</v>
      </c>
      <c r="L28" s="20">
        <v>1</v>
      </c>
      <c r="M28" s="10"/>
      <c r="N28" s="6"/>
      <c r="O28" s="19"/>
      <c r="P28" s="16">
        <v>1</v>
      </c>
      <c r="Q28" s="16"/>
    </row>
    <row r="29" spans="1:17">
      <c r="A29" s="2">
        <v>20</v>
      </c>
      <c r="B29" s="4">
        <v>30</v>
      </c>
      <c r="C29" s="34" t="s">
        <v>55</v>
      </c>
      <c r="D29" s="39">
        <v>47.174599999999998</v>
      </c>
      <c r="E29" s="39">
        <v>-125.1386</v>
      </c>
      <c r="F29" s="40">
        <v>-1250</v>
      </c>
      <c r="G29" s="41">
        <v>41070</v>
      </c>
      <c r="H29" s="41">
        <v>41082</v>
      </c>
      <c r="I29" s="42">
        <f t="shared" si="0"/>
        <v>12</v>
      </c>
      <c r="J29" s="12">
        <v>1</v>
      </c>
      <c r="K29" s="5">
        <v>1</v>
      </c>
      <c r="L29" s="20">
        <v>1</v>
      </c>
      <c r="M29" s="10"/>
      <c r="N29" s="6"/>
      <c r="O29" s="19"/>
      <c r="P29" s="16">
        <v>1</v>
      </c>
      <c r="Q29" s="16"/>
    </row>
    <row r="30" spans="1:17">
      <c r="A30" s="2">
        <v>21</v>
      </c>
      <c r="B30" s="4">
        <v>31</v>
      </c>
      <c r="C30" s="34" t="s">
        <v>55</v>
      </c>
      <c r="D30" s="39">
        <v>47.2014</v>
      </c>
      <c r="E30" s="39">
        <v>-125.2903</v>
      </c>
      <c r="F30" s="40">
        <v>-1504</v>
      </c>
      <c r="G30" s="41">
        <v>41070</v>
      </c>
      <c r="H30" s="41">
        <v>41082</v>
      </c>
      <c r="I30" s="42">
        <f t="shared" si="0"/>
        <v>12</v>
      </c>
      <c r="J30" s="12">
        <v>1</v>
      </c>
      <c r="K30" s="5">
        <v>1</v>
      </c>
      <c r="L30" s="20">
        <v>1</v>
      </c>
      <c r="M30" s="10"/>
      <c r="N30" s="6"/>
      <c r="O30" s="19"/>
      <c r="P30" s="16">
        <v>1</v>
      </c>
      <c r="Q30" s="16"/>
    </row>
    <row r="31" spans="1:17">
      <c r="A31" s="2">
        <v>22</v>
      </c>
      <c r="B31" s="4">
        <v>32</v>
      </c>
      <c r="C31" s="34" t="s">
        <v>55</v>
      </c>
      <c r="D31" s="39">
        <v>47.228700000000003</v>
      </c>
      <c r="E31" s="39">
        <v>-125.44580000000001</v>
      </c>
      <c r="F31" s="40">
        <v>-1768</v>
      </c>
      <c r="G31" s="41">
        <v>41070</v>
      </c>
      <c r="H31" s="41">
        <v>41082</v>
      </c>
      <c r="I31" s="42">
        <f t="shared" si="0"/>
        <v>12</v>
      </c>
      <c r="J31" s="12">
        <v>1</v>
      </c>
      <c r="K31" s="5">
        <v>1</v>
      </c>
      <c r="L31" s="20">
        <v>1</v>
      </c>
      <c r="M31" s="10"/>
      <c r="N31" s="6"/>
      <c r="O31" s="19"/>
      <c r="P31" s="16">
        <v>1</v>
      </c>
      <c r="Q31" s="16"/>
    </row>
    <row r="32" spans="1:17">
      <c r="A32" s="2">
        <v>23</v>
      </c>
      <c r="B32" s="4">
        <v>33</v>
      </c>
      <c r="C32" s="34" t="s">
        <v>55</v>
      </c>
      <c r="D32" s="39">
        <v>47.255200000000002</v>
      </c>
      <c r="E32" s="39">
        <v>-125.6002</v>
      </c>
      <c r="F32" s="40">
        <v>-1257</v>
      </c>
      <c r="G32" s="41">
        <v>41070</v>
      </c>
      <c r="H32" s="41">
        <v>41082</v>
      </c>
      <c r="I32" s="42">
        <f t="shared" si="0"/>
        <v>12</v>
      </c>
      <c r="J32" s="12">
        <v>1</v>
      </c>
      <c r="K32" s="5">
        <v>1</v>
      </c>
      <c r="L32" s="20">
        <v>1</v>
      </c>
      <c r="M32" s="10"/>
      <c r="N32" s="6"/>
      <c r="O32" s="19"/>
      <c r="P32" s="16">
        <v>1</v>
      </c>
      <c r="Q32" s="16"/>
    </row>
    <row r="33" spans="1:17">
      <c r="A33" s="2">
        <v>24</v>
      </c>
      <c r="B33" s="4">
        <v>34</v>
      </c>
      <c r="C33" s="34" t="s">
        <v>55</v>
      </c>
      <c r="D33" s="39">
        <v>47.298200000000001</v>
      </c>
      <c r="E33" s="39">
        <v>-125.7946</v>
      </c>
      <c r="F33" s="40">
        <v>-1762</v>
      </c>
      <c r="G33" s="41">
        <v>41071</v>
      </c>
      <c r="H33" s="41">
        <v>41082</v>
      </c>
      <c r="I33" s="42">
        <f t="shared" si="0"/>
        <v>11</v>
      </c>
      <c r="J33" s="12">
        <v>1</v>
      </c>
      <c r="K33" s="5">
        <v>1</v>
      </c>
      <c r="L33" s="20">
        <v>1</v>
      </c>
      <c r="M33" s="10"/>
      <c r="N33" s="6"/>
      <c r="O33" s="19"/>
      <c r="P33" s="16">
        <v>1</v>
      </c>
      <c r="Q33" s="16"/>
    </row>
    <row r="34" spans="1:17">
      <c r="A34" s="2">
        <v>25</v>
      </c>
      <c r="B34" s="4">
        <v>38</v>
      </c>
      <c r="C34" s="34" t="s">
        <v>55</v>
      </c>
      <c r="D34" s="39">
        <v>47.503</v>
      </c>
      <c r="E34" s="39">
        <v>-126.7949</v>
      </c>
      <c r="F34" s="40">
        <v>-2475</v>
      </c>
      <c r="G34" s="41">
        <v>41071</v>
      </c>
      <c r="H34" s="41">
        <v>41083</v>
      </c>
      <c r="I34" s="42">
        <f t="shared" si="0"/>
        <v>12</v>
      </c>
      <c r="J34" s="12">
        <v>1</v>
      </c>
      <c r="K34" s="5">
        <v>1</v>
      </c>
      <c r="L34" s="20">
        <v>1</v>
      </c>
      <c r="M34" s="10"/>
      <c r="N34" s="6"/>
      <c r="O34" s="19"/>
      <c r="P34" s="16">
        <v>1</v>
      </c>
      <c r="Q34" s="16"/>
    </row>
    <row r="35" spans="1:17">
      <c r="A35" s="2">
        <v>26</v>
      </c>
      <c r="B35" s="4">
        <v>39</v>
      </c>
      <c r="C35" s="34" t="s">
        <v>55</v>
      </c>
      <c r="D35" s="39">
        <v>47.543199999999999</v>
      </c>
      <c r="E35" s="39">
        <v>-126.93559999999999</v>
      </c>
      <c r="F35" s="40">
        <v>-2542</v>
      </c>
      <c r="G35" s="41">
        <v>41071</v>
      </c>
      <c r="H35" s="41">
        <v>41083</v>
      </c>
      <c r="I35" s="42">
        <f t="shared" si="0"/>
        <v>12</v>
      </c>
      <c r="J35" s="12">
        <v>1</v>
      </c>
      <c r="K35" s="5">
        <v>1</v>
      </c>
      <c r="L35" s="20">
        <v>1</v>
      </c>
      <c r="M35" s="10"/>
      <c r="N35" s="6"/>
      <c r="O35" s="19"/>
      <c r="P35" s="16">
        <v>1</v>
      </c>
      <c r="Q35" s="16"/>
    </row>
    <row r="36" spans="1:17">
      <c r="A36" s="2">
        <v>27</v>
      </c>
      <c r="B36" s="4">
        <v>40</v>
      </c>
      <c r="C36" s="34" t="s">
        <v>55</v>
      </c>
      <c r="D36" s="39">
        <v>47.582900000000002</v>
      </c>
      <c r="E36" s="39">
        <v>-127.128</v>
      </c>
      <c r="F36" s="40">
        <v>-2564</v>
      </c>
      <c r="G36" s="41">
        <v>41071</v>
      </c>
      <c r="H36" s="41">
        <v>41083</v>
      </c>
      <c r="I36" s="42">
        <f t="shared" si="0"/>
        <v>12</v>
      </c>
      <c r="J36" s="12">
        <v>1</v>
      </c>
      <c r="K36" s="5">
        <v>1</v>
      </c>
      <c r="L36" s="20">
        <v>1</v>
      </c>
      <c r="M36" s="10"/>
      <c r="N36" s="6"/>
      <c r="O36" s="19"/>
      <c r="P36" s="16">
        <v>1</v>
      </c>
      <c r="Q36" s="16"/>
    </row>
    <row r="37" spans="1:17">
      <c r="A37" s="2">
        <v>28</v>
      </c>
      <c r="B37" s="4">
        <v>41</v>
      </c>
      <c r="C37" s="34" t="s">
        <v>55</v>
      </c>
      <c r="D37" s="39">
        <v>47.622500000000002</v>
      </c>
      <c r="E37" s="39">
        <v>-127.3201</v>
      </c>
      <c r="F37" s="40">
        <v>-2616</v>
      </c>
      <c r="G37" s="41">
        <v>41071</v>
      </c>
      <c r="H37" s="41">
        <v>41083</v>
      </c>
      <c r="I37" s="42">
        <f t="shared" si="0"/>
        <v>12</v>
      </c>
      <c r="J37" s="12">
        <v>1</v>
      </c>
      <c r="K37" s="5">
        <v>1</v>
      </c>
      <c r="L37" s="20">
        <v>1</v>
      </c>
      <c r="M37" s="10"/>
      <c r="N37" s="6"/>
      <c r="O37" s="19"/>
      <c r="P37" s="16">
        <v>1</v>
      </c>
      <c r="Q37" s="16"/>
    </row>
    <row r="38" spans="1:17">
      <c r="A38" s="2">
        <v>29</v>
      </c>
      <c r="B38" s="4">
        <v>45</v>
      </c>
      <c r="C38" s="34" t="s">
        <v>55</v>
      </c>
      <c r="D38" s="39">
        <v>47.7761</v>
      </c>
      <c r="E38" s="39">
        <v>-128.08690000000001</v>
      </c>
      <c r="F38" s="40">
        <v>-2673</v>
      </c>
      <c r="G38" s="41">
        <v>41071</v>
      </c>
      <c r="H38" s="41">
        <v>41083</v>
      </c>
      <c r="I38" s="42">
        <f t="shared" si="0"/>
        <v>12</v>
      </c>
      <c r="J38" s="12">
        <v>1</v>
      </c>
      <c r="K38" s="5">
        <v>1</v>
      </c>
      <c r="L38" s="20">
        <v>1</v>
      </c>
      <c r="M38" s="10"/>
      <c r="N38" s="6"/>
      <c r="O38" s="19"/>
      <c r="P38" s="16">
        <v>1</v>
      </c>
      <c r="Q38" s="16"/>
    </row>
    <row r="39" spans="1:17">
      <c r="A39" s="2">
        <v>30</v>
      </c>
      <c r="B39" s="4">
        <v>47</v>
      </c>
      <c r="C39" s="34" t="s">
        <v>55</v>
      </c>
      <c r="D39" s="39">
        <v>47.851799999999997</v>
      </c>
      <c r="E39" s="39">
        <v>-128.4735</v>
      </c>
      <c r="F39" s="40">
        <v>-2686</v>
      </c>
      <c r="G39" s="41">
        <v>41071</v>
      </c>
      <c r="H39" s="41">
        <v>41083</v>
      </c>
      <c r="I39" s="42">
        <f t="shared" si="0"/>
        <v>12</v>
      </c>
      <c r="J39" s="12">
        <v>1</v>
      </c>
      <c r="K39" s="5">
        <v>1</v>
      </c>
      <c r="L39" s="20">
        <v>1</v>
      </c>
      <c r="M39" s="10"/>
      <c r="N39" s="6"/>
      <c r="O39" s="19"/>
      <c r="P39" s="16">
        <v>1</v>
      </c>
      <c r="Q39" s="16"/>
    </row>
    <row r="40" spans="1:17">
      <c r="A40" s="2">
        <v>31</v>
      </c>
      <c r="B40" s="4">
        <v>48</v>
      </c>
      <c r="C40" s="34" t="s">
        <v>55</v>
      </c>
      <c r="D40" s="39">
        <v>44.6678</v>
      </c>
      <c r="E40" s="39">
        <v>-124.7492</v>
      </c>
      <c r="F40" s="40">
        <v>-189</v>
      </c>
      <c r="G40" s="41">
        <v>41086</v>
      </c>
      <c r="H40" s="41">
        <v>41100</v>
      </c>
      <c r="I40" s="42">
        <f t="shared" si="0"/>
        <v>14</v>
      </c>
      <c r="J40" s="12">
        <v>1</v>
      </c>
      <c r="K40" s="5">
        <v>1</v>
      </c>
      <c r="L40" s="20">
        <v>1</v>
      </c>
      <c r="M40" s="10"/>
      <c r="N40" s="6"/>
      <c r="O40" s="19"/>
      <c r="P40" s="16">
        <v>1</v>
      </c>
      <c r="Q40" s="16"/>
    </row>
    <row r="41" spans="1:17">
      <c r="A41" s="2">
        <v>32</v>
      </c>
      <c r="B41" s="4">
        <v>49</v>
      </c>
      <c r="C41" s="34" t="s">
        <v>55</v>
      </c>
      <c r="D41" s="39">
        <v>44.651299999999999</v>
      </c>
      <c r="E41" s="39">
        <v>-124.5093</v>
      </c>
      <c r="F41" s="40">
        <v>-135</v>
      </c>
      <c r="G41" s="41">
        <v>41086</v>
      </c>
      <c r="H41" s="41">
        <v>41100</v>
      </c>
      <c r="I41" s="42">
        <f t="shared" si="0"/>
        <v>14</v>
      </c>
      <c r="J41" s="12">
        <v>1</v>
      </c>
      <c r="K41" s="5">
        <v>1</v>
      </c>
      <c r="L41" s="20">
        <v>1</v>
      </c>
      <c r="M41" s="10"/>
      <c r="N41" s="6"/>
      <c r="O41" s="19"/>
      <c r="P41" s="16">
        <v>1</v>
      </c>
      <c r="Q41" s="16"/>
    </row>
    <row r="42" spans="1:17">
      <c r="A42" s="2">
        <v>33</v>
      </c>
      <c r="B42" s="4">
        <v>50</v>
      </c>
      <c r="C42" s="34" t="s">
        <v>55</v>
      </c>
      <c r="D42" s="39">
        <v>44.350999999999999</v>
      </c>
      <c r="E42" s="39">
        <v>-124.508</v>
      </c>
      <c r="F42" s="40">
        <v>-98</v>
      </c>
      <c r="G42" s="41">
        <v>41086</v>
      </c>
      <c r="H42" s="41">
        <v>41100</v>
      </c>
      <c r="I42" s="42">
        <f t="shared" si="0"/>
        <v>14</v>
      </c>
      <c r="J42" s="12">
        <v>1</v>
      </c>
      <c r="K42" s="5">
        <v>1</v>
      </c>
      <c r="L42" s="20">
        <v>1</v>
      </c>
      <c r="M42" s="10"/>
      <c r="N42" s="6"/>
      <c r="O42" s="19"/>
      <c r="P42" s="16">
        <v>1</v>
      </c>
      <c r="Q42" s="16"/>
    </row>
    <row r="43" spans="1:17">
      <c r="A43" s="2">
        <v>34</v>
      </c>
      <c r="B43" s="4">
        <v>51</v>
      </c>
      <c r="C43" s="34" t="s">
        <v>55</v>
      </c>
      <c r="D43" s="39">
        <v>44.068600000000004</v>
      </c>
      <c r="E43" s="39">
        <v>-124.7257</v>
      </c>
      <c r="F43" s="40">
        <v>-113</v>
      </c>
      <c r="G43" s="41">
        <v>41086</v>
      </c>
      <c r="H43" s="41">
        <v>41101</v>
      </c>
      <c r="I43" s="42">
        <f t="shared" si="0"/>
        <v>15</v>
      </c>
      <c r="J43" s="12">
        <v>1</v>
      </c>
      <c r="K43" s="5">
        <v>1</v>
      </c>
      <c r="L43" s="20">
        <v>1</v>
      </c>
      <c r="M43" s="10"/>
      <c r="N43" s="6"/>
      <c r="O43" s="19"/>
      <c r="P43" s="16">
        <v>1</v>
      </c>
      <c r="Q43" s="16"/>
    </row>
    <row r="44" spans="1:17">
      <c r="A44" s="2">
        <v>35</v>
      </c>
      <c r="B44" s="4">
        <v>52</v>
      </c>
      <c r="C44" s="34" t="s">
        <v>55</v>
      </c>
      <c r="D44" s="39">
        <v>44.061</v>
      </c>
      <c r="E44" s="39">
        <v>-124.44540000000001</v>
      </c>
      <c r="F44" s="40">
        <v>-123</v>
      </c>
      <c r="G44" s="41">
        <v>41086</v>
      </c>
      <c r="H44" s="41">
        <v>41101</v>
      </c>
      <c r="I44" s="42">
        <f t="shared" si="0"/>
        <v>15</v>
      </c>
      <c r="J44" s="12">
        <v>1</v>
      </c>
      <c r="K44" s="5">
        <v>1</v>
      </c>
      <c r="L44" s="20">
        <v>1</v>
      </c>
      <c r="M44" s="10"/>
      <c r="N44" s="6"/>
      <c r="O44" s="19"/>
      <c r="P44" s="16">
        <v>1</v>
      </c>
      <c r="Q44" s="16"/>
    </row>
    <row r="45" spans="1:17">
      <c r="A45" s="2">
        <v>36</v>
      </c>
      <c r="B45" s="4">
        <v>53</v>
      </c>
      <c r="C45" s="34" t="s">
        <v>55</v>
      </c>
      <c r="D45" s="39">
        <v>44.072099999999999</v>
      </c>
      <c r="E45" s="39">
        <v>-124.9742</v>
      </c>
      <c r="F45" s="40">
        <v>-457</v>
      </c>
      <c r="G45" s="41">
        <v>41086</v>
      </c>
      <c r="H45" s="41">
        <v>41101</v>
      </c>
      <c r="I45" s="42">
        <f t="shared" si="0"/>
        <v>15</v>
      </c>
      <c r="J45" s="12">
        <v>1</v>
      </c>
      <c r="K45" s="5">
        <v>1</v>
      </c>
      <c r="L45" s="20">
        <v>1</v>
      </c>
      <c r="M45" s="10"/>
      <c r="N45" s="6"/>
      <c r="O45" s="19"/>
      <c r="P45" s="16">
        <v>1</v>
      </c>
      <c r="Q45" s="16"/>
    </row>
    <row r="46" spans="1:17">
      <c r="A46" s="2">
        <v>37</v>
      </c>
      <c r="B46" s="4">
        <v>54</v>
      </c>
      <c r="C46" s="34" t="s">
        <v>55</v>
      </c>
      <c r="D46" s="39">
        <v>44.4358</v>
      </c>
      <c r="E46" s="39">
        <v>-124.7257</v>
      </c>
      <c r="F46" s="40">
        <v>-135</v>
      </c>
      <c r="G46" s="41">
        <v>41086</v>
      </c>
      <c r="H46" s="41">
        <v>41100</v>
      </c>
      <c r="I46" s="42">
        <f t="shared" si="0"/>
        <v>14</v>
      </c>
      <c r="J46" s="12">
        <v>1</v>
      </c>
      <c r="K46" s="5">
        <v>1</v>
      </c>
      <c r="L46" s="20">
        <v>1</v>
      </c>
      <c r="M46" s="10"/>
      <c r="N46" s="6"/>
      <c r="O46" s="19"/>
      <c r="P46" s="16">
        <v>1</v>
      </c>
      <c r="Q46" s="16"/>
    </row>
    <row r="47" spans="1:17">
      <c r="A47" s="2">
        <v>38</v>
      </c>
      <c r="B47" s="4">
        <v>56</v>
      </c>
      <c r="C47" s="34" t="s">
        <v>55</v>
      </c>
      <c r="D47" s="39">
        <v>44.540399999999998</v>
      </c>
      <c r="E47" s="39">
        <v>-125.06780000000001</v>
      </c>
      <c r="F47" s="40">
        <v>-1269</v>
      </c>
      <c r="G47" s="41">
        <v>41086</v>
      </c>
      <c r="H47" s="41">
        <v>41100</v>
      </c>
      <c r="I47" s="42">
        <f t="shared" si="0"/>
        <v>14</v>
      </c>
      <c r="J47" s="12">
        <v>1</v>
      </c>
      <c r="K47" s="5">
        <v>1</v>
      </c>
      <c r="L47" s="20">
        <v>1</v>
      </c>
      <c r="M47" s="10"/>
      <c r="N47" s="6"/>
      <c r="O47" s="19"/>
      <c r="P47" s="16">
        <v>1</v>
      </c>
      <c r="Q47" s="16"/>
    </row>
    <row r="48" spans="1:17">
      <c r="A48" s="2">
        <v>39</v>
      </c>
      <c r="B48" s="4">
        <v>61</v>
      </c>
      <c r="C48" s="34" t="s">
        <v>55</v>
      </c>
      <c r="D48" s="39">
        <v>44.878599999999999</v>
      </c>
      <c r="E48" s="39">
        <v>-126.20140000000001</v>
      </c>
      <c r="F48" s="40">
        <v>-2832</v>
      </c>
      <c r="G48" s="41">
        <v>41086</v>
      </c>
      <c r="H48" s="41">
        <v>41100</v>
      </c>
      <c r="I48" s="42">
        <f t="shared" si="0"/>
        <v>14</v>
      </c>
      <c r="J48" s="12">
        <v>1</v>
      </c>
      <c r="K48" s="5">
        <v>1</v>
      </c>
      <c r="L48" s="20">
        <v>1</v>
      </c>
      <c r="M48" s="10"/>
      <c r="N48" s="6"/>
      <c r="O48" s="19"/>
      <c r="P48" s="16">
        <v>1</v>
      </c>
      <c r="Q48" s="16"/>
    </row>
    <row r="49" spans="1:17">
      <c r="A49" s="2">
        <v>40</v>
      </c>
      <c r="B49" s="4">
        <v>62</v>
      </c>
      <c r="C49" s="34" t="s">
        <v>55</v>
      </c>
      <c r="D49" s="39">
        <v>44.930300000000003</v>
      </c>
      <c r="E49" s="39">
        <v>-126.37909999999999</v>
      </c>
      <c r="F49" s="40">
        <v>-2828</v>
      </c>
      <c r="G49" s="41">
        <v>41086</v>
      </c>
      <c r="H49" s="41">
        <v>41099</v>
      </c>
      <c r="I49" s="42">
        <f t="shared" si="0"/>
        <v>13</v>
      </c>
      <c r="J49" s="12">
        <v>1</v>
      </c>
      <c r="K49" s="5">
        <v>1</v>
      </c>
      <c r="L49" s="20">
        <v>1</v>
      </c>
      <c r="M49" s="10"/>
      <c r="N49" s="6"/>
      <c r="O49" s="19"/>
      <c r="P49" s="16">
        <v>1</v>
      </c>
      <c r="Q49" s="16"/>
    </row>
    <row r="50" spans="1:17">
      <c r="A50" s="2">
        <v>41</v>
      </c>
      <c r="B50" s="4">
        <v>63</v>
      </c>
      <c r="C50" s="34" t="s">
        <v>55</v>
      </c>
      <c r="D50" s="39">
        <v>44.979599999999998</v>
      </c>
      <c r="E50" s="39">
        <v>-126.5496</v>
      </c>
      <c r="F50" s="40">
        <v>-2855</v>
      </c>
      <c r="G50" s="41">
        <v>41087</v>
      </c>
      <c r="H50" s="41">
        <v>41099</v>
      </c>
      <c r="I50" s="42">
        <f t="shared" si="0"/>
        <v>12</v>
      </c>
      <c r="J50" s="12">
        <v>1</v>
      </c>
      <c r="K50" s="5">
        <v>1</v>
      </c>
      <c r="L50" s="20">
        <v>1</v>
      </c>
      <c r="M50" s="10"/>
      <c r="N50" s="6"/>
      <c r="O50" s="19"/>
      <c r="P50" s="16">
        <v>1</v>
      </c>
      <c r="Q50" s="16"/>
    </row>
    <row r="51" spans="1:17">
      <c r="A51" s="2">
        <v>42</v>
      </c>
      <c r="B51" s="4">
        <v>64</v>
      </c>
      <c r="C51" s="34" t="s">
        <v>55</v>
      </c>
      <c r="D51" s="39">
        <v>45.028300000000002</v>
      </c>
      <c r="E51" s="39">
        <v>-126.721</v>
      </c>
      <c r="F51" s="40">
        <v>-2872</v>
      </c>
      <c r="G51" s="41">
        <v>41087</v>
      </c>
      <c r="H51" s="41">
        <v>41099</v>
      </c>
      <c r="I51" s="42">
        <f t="shared" si="0"/>
        <v>12</v>
      </c>
      <c r="J51" s="12">
        <v>1</v>
      </c>
      <c r="K51" s="5">
        <v>1</v>
      </c>
      <c r="L51" s="20">
        <v>1</v>
      </c>
      <c r="M51" s="10"/>
      <c r="N51" s="6"/>
      <c r="O51" s="19"/>
      <c r="P51" s="16">
        <v>1</v>
      </c>
      <c r="Q51" s="16"/>
    </row>
    <row r="52" spans="1:17">
      <c r="A52" s="2">
        <v>43</v>
      </c>
      <c r="B52" s="4">
        <v>65</v>
      </c>
      <c r="C52" s="34" t="s">
        <v>55</v>
      </c>
      <c r="D52" s="39">
        <v>45.078499999999998</v>
      </c>
      <c r="E52" s="39">
        <v>-126.89660000000001</v>
      </c>
      <c r="F52" s="40">
        <v>-2867</v>
      </c>
      <c r="G52" s="41">
        <v>41087</v>
      </c>
      <c r="H52" s="41">
        <v>41099</v>
      </c>
      <c r="I52" s="42">
        <f t="shared" si="0"/>
        <v>12</v>
      </c>
      <c r="J52" s="12">
        <v>1</v>
      </c>
      <c r="K52" s="5">
        <v>1</v>
      </c>
      <c r="L52" s="20">
        <v>1</v>
      </c>
      <c r="M52" s="10"/>
      <c r="N52" s="6"/>
      <c r="O52" s="19"/>
      <c r="P52" s="16">
        <v>1</v>
      </c>
      <c r="Q52" s="16"/>
    </row>
    <row r="53" spans="1:17">
      <c r="A53" s="2">
        <v>44</v>
      </c>
      <c r="B53" s="4">
        <v>66</v>
      </c>
      <c r="C53" s="34" t="s">
        <v>55</v>
      </c>
      <c r="D53" s="39">
        <v>45.140500000000003</v>
      </c>
      <c r="E53" s="39">
        <v>-127.11450000000001</v>
      </c>
      <c r="F53" s="40">
        <v>-2890</v>
      </c>
      <c r="G53" s="41">
        <v>41087</v>
      </c>
      <c r="H53" s="41">
        <v>41099</v>
      </c>
      <c r="I53" s="42">
        <f t="shared" si="0"/>
        <v>12</v>
      </c>
      <c r="J53" s="12">
        <v>1</v>
      </c>
      <c r="K53" s="5">
        <v>1</v>
      </c>
      <c r="L53" s="20">
        <v>1</v>
      </c>
      <c r="M53" s="10"/>
      <c r="N53" s="6"/>
      <c r="O53" s="19"/>
      <c r="P53" s="16">
        <v>1</v>
      </c>
      <c r="Q53" s="16"/>
    </row>
    <row r="54" spans="1:17">
      <c r="A54" s="2">
        <v>45</v>
      </c>
      <c r="B54" s="4">
        <v>71</v>
      </c>
      <c r="C54" s="34" t="s">
        <v>55</v>
      </c>
      <c r="D54" s="39">
        <v>45.397199999999998</v>
      </c>
      <c r="E54" s="39">
        <v>-128.04580000000001</v>
      </c>
      <c r="F54" s="40">
        <v>-2866</v>
      </c>
      <c r="G54" s="41">
        <v>41087</v>
      </c>
      <c r="H54" s="41">
        <v>41099</v>
      </c>
      <c r="I54" s="42">
        <f t="shared" si="0"/>
        <v>12</v>
      </c>
      <c r="J54" s="12">
        <v>1</v>
      </c>
      <c r="K54" s="5">
        <v>1</v>
      </c>
      <c r="L54" s="20">
        <v>1</v>
      </c>
      <c r="M54" s="10"/>
      <c r="N54" s="6"/>
      <c r="O54" s="19"/>
      <c r="P54" s="16">
        <v>1</v>
      </c>
      <c r="Q54" s="16"/>
    </row>
    <row r="55" spans="1:17">
      <c r="A55" s="2">
        <v>46</v>
      </c>
      <c r="B55" s="4">
        <v>72</v>
      </c>
      <c r="C55" s="34" t="s">
        <v>55</v>
      </c>
      <c r="D55" s="39">
        <v>45.445799999999998</v>
      </c>
      <c r="E55" s="39">
        <v>-128.22380000000001</v>
      </c>
      <c r="F55" s="40">
        <v>-2834</v>
      </c>
      <c r="G55" s="41">
        <v>41087</v>
      </c>
      <c r="H55" s="41">
        <v>41098</v>
      </c>
      <c r="I55" s="42">
        <f t="shared" si="0"/>
        <v>11</v>
      </c>
      <c r="J55" s="12">
        <v>1</v>
      </c>
      <c r="K55" s="5">
        <v>1</v>
      </c>
      <c r="L55" s="20">
        <v>1</v>
      </c>
      <c r="M55" s="10"/>
      <c r="N55" s="6"/>
      <c r="O55" s="19"/>
      <c r="P55" s="16">
        <v>1</v>
      </c>
      <c r="Q55" s="16"/>
    </row>
    <row r="56" spans="1:17">
      <c r="A56" s="2">
        <v>47</v>
      </c>
      <c r="B56" s="4">
        <v>73</v>
      </c>
      <c r="C56" s="34" t="s">
        <v>55</v>
      </c>
      <c r="D56" s="39">
        <v>45.493699999999997</v>
      </c>
      <c r="E56" s="39">
        <v>-128.4041</v>
      </c>
      <c r="F56" s="40">
        <v>-2826</v>
      </c>
      <c r="G56" s="41">
        <v>41087</v>
      </c>
      <c r="H56" s="41">
        <v>41098</v>
      </c>
      <c r="I56" s="42">
        <f t="shared" si="0"/>
        <v>11</v>
      </c>
      <c r="J56" s="12">
        <v>1</v>
      </c>
      <c r="K56" s="5">
        <v>1</v>
      </c>
      <c r="L56" s="20">
        <v>1</v>
      </c>
      <c r="M56" s="10"/>
      <c r="N56" s="6"/>
      <c r="O56" s="19"/>
      <c r="P56" s="16">
        <v>1</v>
      </c>
      <c r="Q56" s="16"/>
    </row>
    <row r="57" spans="1:17">
      <c r="A57" s="2">
        <v>48</v>
      </c>
      <c r="B57" s="4">
        <v>74</v>
      </c>
      <c r="C57" s="34" t="s">
        <v>55</v>
      </c>
      <c r="D57" s="39">
        <v>45.540900000000001</v>
      </c>
      <c r="E57" s="39">
        <v>-128.5813</v>
      </c>
      <c r="F57" s="40">
        <v>-2804</v>
      </c>
      <c r="G57" s="41">
        <v>41087</v>
      </c>
      <c r="H57" s="41">
        <v>41098</v>
      </c>
      <c r="I57" s="42">
        <f t="shared" si="0"/>
        <v>11</v>
      </c>
      <c r="J57" s="12">
        <v>1</v>
      </c>
      <c r="K57" s="5">
        <v>1</v>
      </c>
      <c r="L57" s="20">
        <v>1</v>
      </c>
      <c r="M57" s="10"/>
      <c r="N57" s="6"/>
      <c r="O57" s="19"/>
      <c r="P57" s="16">
        <v>1</v>
      </c>
      <c r="Q57" s="16"/>
    </row>
    <row r="58" spans="1:17">
      <c r="A58" s="2">
        <v>49</v>
      </c>
      <c r="B58" s="4">
        <v>75</v>
      </c>
      <c r="C58" s="34" t="s">
        <v>55</v>
      </c>
      <c r="D58" s="39">
        <v>45.588500000000003</v>
      </c>
      <c r="E58" s="39">
        <v>-128.76140000000001</v>
      </c>
      <c r="F58" s="40">
        <v>-2797</v>
      </c>
      <c r="G58" s="41">
        <v>41087</v>
      </c>
      <c r="H58" s="41">
        <v>41098</v>
      </c>
      <c r="I58" s="42">
        <f t="shared" si="0"/>
        <v>11</v>
      </c>
      <c r="J58" s="12">
        <v>1</v>
      </c>
      <c r="K58" s="5">
        <v>1</v>
      </c>
      <c r="L58" s="20">
        <v>1</v>
      </c>
      <c r="M58" s="10"/>
      <c r="N58" s="6"/>
      <c r="O58" s="19"/>
      <c r="P58" s="16">
        <v>1</v>
      </c>
      <c r="Q58" s="16"/>
    </row>
    <row r="59" spans="1:17">
      <c r="A59" s="2">
        <v>50</v>
      </c>
      <c r="B59" s="4">
        <v>76</v>
      </c>
      <c r="C59" s="34" t="s">
        <v>55</v>
      </c>
      <c r="D59" s="39">
        <v>45.635300000000001</v>
      </c>
      <c r="E59" s="39">
        <v>-128.94069999999999</v>
      </c>
      <c r="F59" s="40">
        <v>-2800</v>
      </c>
      <c r="G59" s="41">
        <v>41087</v>
      </c>
      <c r="H59" s="41">
        <v>41098</v>
      </c>
      <c r="I59" s="42">
        <f t="shared" si="0"/>
        <v>11</v>
      </c>
      <c r="J59" s="12">
        <v>1</v>
      </c>
      <c r="K59" s="5">
        <v>1</v>
      </c>
      <c r="L59" s="20">
        <v>1</v>
      </c>
      <c r="M59" s="10"/>
      <c r="N59" s="6"/>
      <c r="O59" s="19"/>
      <c r="P59" s="16">
        <v>1</v>
      </c>
      <c r="Q59" s="16"/>
    </row>
    <row r="60" spans="1:17">
      <c r="A60" s="2">
        <v>51</v>
      </c>
      <c r="B60" s="4">
        <v>77</v>
      </c>
      <c r="C60" s="34" t="s">
        <v>55</v>
      </c>
      <c r="D60" s="39">
        <v>45.682000000000002</v>
      </c>
      <c r="E60" s="39">
        <v>-129.11969999999999</v>
      </c>
      <c r="F60" s="40">
        <v>-2765</v>
      </c>
      <c r="G60" s="41">
        <v>41087</v>
      </c>
      <c r="H60" s="41">
        <v>41098</v>
      </c>
      <c r="I60" s="42">
        <f t="shared" si="0"/>
        <v>11</v>
      </c>
      <c r="J60" s="12">
        <v>1</v>
      </c>
      <c r="K60" s="5">
        <v>1</v>
      </c>
      <c r="L60" s="20">
        <v>1</v>
      </c>
      <c r="M60" s="10"/>
      <c r="N60" s="6"/>
      <c r="O60" s="19"/>
      <c r="P60" s="16">
        <v>1</v>
      </c>
      <c r="Q60" s="16"/>
    </row>
    <row r="61" spans="1:17">
      <c r="A61" s="2">
        <v>52</v>
      </c>
      <c r="B61" s="4">
        <v>78</v>
      </c>
      <c r="C61" s="34" t="s">
        <v>55</v>
      </c>
      <c r="D61" s="39">
        <v>45.728299999999997</v>
      </c>
      <c r="E61" s="39">
        <v>-129.2997</v>
      </c>
      <c r="F61" s="40">
        <v>-2733</v>
      </c>
      <c r="G61" s="41">
        <v>41087</v>
      </c>
      <c r="H61" s="41">
        <v>41098</v>
      </c>
      <c r="I61" s="42">
        <f t="shared" si="0"/>
        <v>11</v>
      </c>
      <c r="J61" s="12">
        <v>1</v>
      </c>
      <c r="K61" s="5">
        <v>1</v>
      </c>
      <c r="L61" s="20">
        <v>1</v>
      </c>
      <c r="M61" s="10"/>
      <c r="N61" s="6"/>
      <c r="O61" s="19"/>
      <c r="P61" s="16">
        <v>1</v>
      </c>
      <c r="Q61" s="16"/>
    </row>
    <row r="62" spans="1:17">
      <c r="A62" s="2">
        <v>53</v>
      </c>
      <c r="B62" s="4">
        <v>79</v>
      </c>
      <c r="C62" s="34" t="s">
        <v>55</v>
      </c>
      <c r="D62" s="39">
        <v>45.7746</v>
      </c>
      <c r="E62" s="39">
        <v>-129.47989999999999</v>
      </c>
      <c r="F62" s="40">
        <v>-2540</v>
      </c>
      <c r="G62" s="41">
        <v>41087</v>
      </c>
      <c r="H62" s="41">
        <v>41098</v>
      </c>
      <c r="I62" s="42">
        <f t="shared" si="0"/>
        <v>11</v>
      </c>
      <c r="J62" s="12">
        <v>1</v>
      </c>
      <c r="K62" s="5">
        <v>1</v>
      </c>
      <c r="L62" s="20">
        <v>1</v>
      </c>
      <c r="M62" s="10"/>
      <c r="N62" s="6"/>
      <c r="O62" s="19"/>
      <c r="P62" s="16">
        <v>1</v>
      </c>
      <c r="Q62" s="16"/>
    </row>
    <row r="63" spans="1:17">
      <c r="A63" s="2">
        <v>54</v>
      </c>
      <c r="B63" s="4">
        <v>84</v>
      </c>
      <c r="C63" s="34" t="s">
        <v>55</v>
      </c>
      <c r="D63" s="39">
        <v>45.3932</v>
      </c>
      <c r="E63" s="39">
        <v>-128.87450000000001</v>
      </c>
      <c r="F63" s="40">
        <v>-2820</v>
      </c>
      <c r="G63" s="41">
        <v>41088</v>
      </c>
      <c r="H63" s="41">
        <v>41097</v>
      </c>
      <c r="I63" s="42">
        <f t="shared" si="0"/>
        <v>9</v>
      </c>
      <c r="J63" s="12">
        <v>1</v>
      </c>
      <c r="K63" s="5">
        <v>1</v>
      </c>
      <c r="L63" s="20">
        <v>1</v>
      </c>
      <c r="M63" s="10"/>
      <c r="N63" s="6"/>
      <c r="O63" s="19"/>
      <c r="P63" s="16">
        <v>1</v>
      </c>
      <c r="Q63" s="16"/>
    </row>
    <row r="64" spans="1:17">
      <c r="A64" s="2">
        <v>55</v>
      </c>
      <c r="B64" s="4">
        <v>85</v>
      </c>
      <c r="C64" s="34" t="s">
        <v>55</v>
      </c>
      <c r="D64" s="39">
        <v>45.197899999999997</v>
      </c>
      <c r="E64" s="39">
        <v>-128.98699999999999</v>
      </c>
      <c r="F64" s="40">
        <v>-2832</v>
      </c>
      <c r="G64" s="41">
        <v>41088</v>
      </c>
      <c r="H64" s="41">
        <v>41097</v>
      </c>
      <c r="I64" s="42">
        <f t="shared" si="0"/>
        <v>9</v>
      </c>
      <c r="J64" s="12">
        <v>1</v>
      </c>
      <c r="K64" s="5">
        <v>1</v>
      </c>
      <c r="L64" s="20">
        <v>1</v>
      </c>
      <c r="M64" s="10"/>
      <c r="N64" s="6"/>
      <c r="O64" s="19"/>
      <c r="P64" s="16">
        <v>1</v>
      </c>
      <c r="Q64" s="16"/>
    </row>
    <row r="65" spans="1:17">
      <c r="A65" s="2">
        <v>56</v>
      </c>
      <c r="B65" s="4" t="s">
        <v>27</v>
      </c>
      <c r="C65" s="34" t="s">
        <v>56</v>
      </c>
      <c r="D65" s="39">
        <v>44.654899999999998</v>
      </c>
      <c r="E65" s="39">
        <v>-125.4508</v>
      </c>
      <c r="F65" s="40">
        <v>-2882</v>
      </c>
      <c r="G65" s="41">
        <v>41067</v>
      </c>
      <c r="H65" s="41">
        <v>41100</v>
      </c>
      <c r="I65" s="42">
        <f t="shared" si="0"/>
        <v>33</v>
      </c>
      <c r="J65" s="12">
        <v>1</v>
      </c>
      <c r="K65" s="5">
        <v>1</v>
      </c>
      <c r="L65" s="20">
        <v>1</v>
      </c>
      <c r="M65" s="10">
        <v>1</v>
      </c>
      <c r="N65" s="6">
        <v>1</v>
      </c>
      <c r="O65" s="19">
        <v>1</v>
      </c>
      <c r="P65" s="16">
        <v>1</v>
      </c>
      <c r="Q65" s="16">
        <v>1</v>
      </c>
    </row>
    <row r="66" spans="1:17">
      <c r="A66" s="2">
        <v>57</v>
      </c>
      <c r="B66" s="4" t="s">
        <v>28</v>
      </c>
      <c r="C66" s="34" t="s">
        <v>56</v>
      </c>
      <c r="D66" s="39">
        <v>44.801099999999998</v>
      </c>
      <c r="E66" s="39">
        <v>-125.49590000000001</v>
      </c>
      <c r="F66" s="40">
        <v>-2838</v>
      </c>
      <c r="G66" s="41">
        <v>41067</v>
      </c>
      <c r="H66" s="41">
        <v>41100</v>
      </c>
      <c r="I66" s="42">
        <f t="shared" si="0"/>
        <v>33</v>
      </c>
      <c r="J66" s="12">
        <v>1</v>
      </c>
      <c r="K66" s="5">
        <v>1</v>
      </c>
      <c r="L66" s="20">
        <v>1</v>
      </c>
      <c r="M66" s="10">
        <v>1</v>
      </c>
      <c r="N66" s="6">
        <v>1</v>
      </c>
      <c r="O66" s="19">
        <v>1</v>
      </c>
      <c r="P66" s="16">
        <v>1</v>
      </c>
      <c r="Q66" s="16">
        <v>1</v>
      </c>
    </row>
    <row r="67" spans="1:17">
      <c r="A67" s="2">
        <v>58</v>
      </c>
      <c r="B67" s="4" t="s">
        <v>29</v>
      </c>
      <c r="C67" s="34" t="s">
        <v>56</v>
      </c>
      <c r="D67" s="39">
        <v>44.921900000000001</v>
      </c>
      <c r="E67" s="39">
        <v>-125.53270000000001</v>
      </c>
      <c r="F67" s="40">
        <v>-2795</v>
      </c>
      <c r="G67" s="41">
        <v>41067</v>
      </c>
      <c r="H67" s="41">
        <v>41100</v>
      </c>
      <c r="I67" s="42">
        <f t="shared" si="0"/>
        <v>33</v>
      </c>
      <c r="J67" s="12">
        <v>1</v>
      </c>
      <c r="K67" s="5">
        <v>1</v>
      </c>
      <c r="L67" s="20">
        <v>1</v>
      </c>
      <c r="M67" s="10">
        <v>1</v>
      </c>
      <c r="N67" s="6">
        <v>1</v>
      </c>
      <c r="O67" s="19">
        <v>1</v>
      </c>
      <c r="P67" s="16">
        <v>1</v>
      </c>
      <c r="Q67" s="16">
        <v>1</v>
      </c>
    </row>
    <row r="68" spans="1:17">
      <c r="A68" s="2">
        <v>59</v>
      </c>
      <c r="B68" s="4" t="s">
        <v>30</v>
      </c>
      <c r="C68" s="34" t="s">
        <v>56</v>
      </c>
      <c r="D68" s="39">
        <v>46.11</v>
      </c>
      <c r="E68" s="39">
        <v>-125.9092</v>
      </c>
      <c r="F68" s="40">
        <v>-2622</v>
      </c>
      <c r="G68" s="41">
        <v>41067</v>
      </c>
      <c r="H68" s="41">
        <v>41084</v>
      </c>
      <c r="I68" s="42">
        <f t="shared" si="0"/>
        <v>17</v>
      </c>
      <c r="J68" s="12">
        <v>1</v>
      </c>
      <c r="K68" s="5">
        <v>1</v>
      </c>
      <c r="L68" s="20">
        <v>1</v>
      </c>
      <c r="M68" s="10">
        <v>1</v>
      </c>
      <c r="N68" s="6">
        <v>1</v>
      </c>
      <c r="O68" s="19">
        <v>1</v>
      </c>
      <c r="P68" s="16">
        <v>1</v>
      </c>
      <c r="Q68" s="16">
        <v>1</v>
      </c>
    </row>
    <row r="69" spans="1:17">
      <c r="A69" s="2">
        <v>60</v>
      </c>
      <c r="B69" s="4" t="s">
        <v>31</v>
      </c>
      <c r="C69" s="34" t="s">
        <v>56</v>
      </c>
      <c r="D69" s="39">
        <v>46.267000000000003</v>
      </c>
      <c r="E69" s="39">
        <v>-125.9598</v>
      </c>
      <c r="F69" s="40">
        <v>-2579</v>
      </c>
      <c r="G69" s="41">
        <v>41067</v>
      </c>
      <c r="H69" s="41">
        <v>41084</v>
      </c>
      <c r="I69" s="42">
        <f t="shared" si="0"/>
        <v>17</v>
      </c>
      <c r="J69" s="12">
        <v>1</v>
      </c>
      <c r="K69" s="5">
        <v>1</v>
      </c>
      <c r="L69" s="20">
        <v>1</v>
      </c>
      <c r="M69" s="10">
        <v>1</v>
      </c>
      <c r="N69" s="6">
        <v>1</v>
      </c>
      <c r="O69" s="19">
        <v>1</v>
      </c>
      <c r="P69" s="16">
        <v>1</v>
      </c>
      <c r="Q69" s="16">
        <v>1</v>
      </c>
    </row>
    <row r="70" spans="1:17">
      <c r="A70" s="2">
        <v>61</v>
      </c>
      <c r="B70" s="4" t="s">
        <v>32</v>
      </c>
      <c r="C70" s="34" t="s">
        <v>56</v>
      </c>
      <c r="D70" s="39">
        <v>46.4011</v>
      </c>
      <c r="E70" s="39">
        <v>-126.00409999999999</v>
      </c>
      <c r="F70" s="40">
        <v>-2599</v>
      </c>
      <c r="G70" s="41">
        <v>41067</v>
      </c>
      <c r="H70" s="41">
        <v>41084</v>
      </c>
      <c r="I70" s="42">
        <f t="shared" si="0"/>
        <v>17</v>
      </c>
      <c r="J70" s="12">
        <v>1</v>
      </c>
      <c r="K70" s="5">
        <v>1</v>
      </c>
      <c r="L70" s="20">
        <v>1</v>
      </c>
      <c r="M70" s="10">
        <v>1</v>
      </c>
      <c r="N70" s="6">
        <v>1</v>
      </c>
      <c r="O70" s="19">
        <v>1</v>
      </c>
      <c r="P70" s="16">
        <v>1</v>
      </c>
      <c r="Q70" s="16">
        <v>1</v>
      </c>
    </row>
    <row r="71" spans="1:17">
      <c r="A71" s="2">
        <v>62</v>
      </c>
      <c r="B71" s="4" t="s">
        <v>33</v>
      </c>
      <c r="C71" s="34" t="s">
        <v>56</v>
      </c>
      <c r="D71" s="39">
        <v>47.418399999999998</v>
      </c>
      <c r="E71" s="39">
        <v>-126.3433</v>
      </c>
      <c r="F71" s="40">
        <v>-2415</v>
      </c>
      <c r="G71" s="41">
        <v>41069</v>
      </c>
      <c r="H71" s="41">
        <v>41084</v>
      </c>
      <c r="I71" s="42">
        <f t="shared" si="0"/>
        <v>15</v>
      </c>
      <c r="J71" s="12">
        <v>1</v>
      </c>
      <c r="K71" s="5">
        <v>1</v>
      </c>
      <c r="L71" s="20">
        <v>1</v>
      </c>
      <c r="M71" s="10">
        <v>1</v>
      </c>
      <c r="N71" s="6">
        <v>1</v>
      </c>
      <c r="O71" s="19">
        <v>1</v>
      </c>
      <c r="P71" s="16">
        <v>1</v>
      </c>
      <c r="Q71" s="16">
        <v>1</v>
      </c>
    </row>
    <row r="72" spans="1:17">
      <c r="A72" s="2">
        <v>63</v>
      </c>
      <c r="B72" s="4" t="s">
        <v>34</v>
      </c>
      <c r="C72" s="34" t="s">
        <v>56</v>
      </c>
      <c r="D72" s="39">
        <v>47.549599999999998</v>
      </c>
      <c r="E72" s="39">
        <v>-126.386</v>
      </c>
      <c r="F72" s="40">
        <v>-2353</v>
      </c>
      <c r="G72" s="41">
        <v>41068</v>
      </c>
      <c r="H72" s="41">
        <v>41083</v>
      </c>
      <c r="I72" s="42">
        <f t="shared" si="0"/>
        <v>15</v>
      </c>
      <c r="J72" s="12">
        <v>1</v>
      </c>
      <c r="K72" s="5">
        <v>1</v>
      </c>
      <c r="L72" s="20">
        <v>1</v>
      </c>
      <c r="M72" s="10">
        <v>1</v>
      </c>
      <c r="N72" s="6">
        <v>1</v>
      </c>
      <c r="O72" s="19">
        <v>1</v>
      </c>
      <c r="P72" s="16">
        <v>1</v>
      </c>
      <c r="Q72" s="16">
        <v>1</v>
      </c>
    </row>
    <row r="73" spans="1:17">
      <c r="A73" s="2">
        <v>64</v>
      </c>
      <c r="B73" s="4" t="s">
        <v>35</v>
      </c>
      <c r="C73" s="34" t="s">
        <v>56</v>
      </c>
      <c r="D73" s="39">
        <v>47.6813</v>
      </c>
      <c r="E73" s="39">
        <v>-126.4284</v>
      </c>
      <c r="F73" s="40">
        <v>-2315</v>
      </c>
      <c r="G73" s="41">
        <v>41068</v>
      </c>
      <c r="H73" s="41">
        <v>41084</v>
      </c>
      <c r="I73" s="42">
        <f t="shared" si="0"/>
        <v>16</v>
      </c>
      <c r="J73" s="12">
        <v>1</v>
      </c>
      <c r="K73" s="5">
        <v>1</v>
      </c>
      <c r="L73" s="20">
        <v>1</v>
      </c>
      <c r="M73" s="10">
        <v>1</v>
      </c>
      <c r="N73" s="6">
        <v>1</v>
      </c>
      <c r="O73" s="19">
        <v>1</v>
      </c>
      <c r="P73" s="16">
        <v>1</v>
      </c>
      <c r="Q73" s="16">
        <v>1</v>
      </c>
    </row>
    <row r="74" spans="1:17">
      <c r="A74" s="2">
        <v>65</v>
      </c>
      <c r="B74" s="4" t="s">
        <v>36</v>
      </c>
      <c r="C74" s="34" t="s">
        <v>56</v>
      </c>
      <c r="D74" s="39">
        <v>47.8125</v>
      </c>
      <c r="E74" s="39">
        <v>-126.4709</v>
      </c>
      <c r="F74" s="40">
        <v>-2266</v>
      </c>
      <c r="G74" s="41">
        <v>41067</v>
      </c>
      <c r="H74" s="41">
        <v>41113</v>
      </c>
      <c r="I74" s="42">
        <f t="shared" si="0"/>
        <v>46</v>
      </c>
      <c r="J74" s="12">
        <v>1</v>
      </c>
      <c r="K74" s="5">
        <v>1</v>
      </c>
      <c r="L74" s="20">
        <v>1</v>
      </c>
      <c r="M74" s="10">
        <v>1</v>
      </c>
      <c r="N74" s="6">
        <v>1</v>
      </c>
      <c r="O74" s="19">
        <v>1</v>
      </c>
      <c r="P74" s="16">
        <v>1</v>
      </c>
      <c r="Q74" s="16">
        <v>1</v>
      </c>
    </row>
    <row r="75" spans="1:17">
      <c r="A75" s="2">
        <v>66</v>
      </c>
      <c r="B75" s="4" t="s">
        <v>37</v>
      </c>
      <c r="C75" s="34" t="s">
        <v>56</v>
      </c>
      <c r="D75" s="39">
        <v>47.340299999999999</v>
      </c>
      <c r="E75" s="39">
        <v>-125.986</v>
      </c>
      <c r="F75" s="40">
        <v>-1752</v>
      </c>
      <c r="G75" s="41">
        <v>41069</v>
      </c>
      <c r="H75" s="41">
        <v>41082</v>
      </c>
      <c r="I75" s="42">
        <f t="shared" si="0"/>
        <v>13</v>
      </c>
      <c r="J75" s="12">
        <v>1</v>
      </c>
      <c r="K75" s="5">
        <v>1</v>
      </c>
      <c r="L75" s="20">
        <v>1</v>
      </c>
      <c r="M75" s="10">
        <v>1</v>
      </c>
      <c r="N75" s="6">
        <v>1</v>
      </c>
      <c r="O75" s="19">
        <v>1</v>
      </c>
      <c r="P75" s="16">
        <v>1</v>
      </c>
      <c r="Q75" s="16">
        <v>1</v>
      </c>
    </row>
    <row r="76" spans="1:17">
      <c r="A76" s="2">
        <v>67</v>
      </c>
      <c r="B76" s="4" t="s">
        <v>38</v>
      </c>
      <c r="C76" s="34" t="s">
        <v>56</v>
      </c>
      <c r="D76" s="39">
        <v>47.381799999999998</v>
      </c>
      <c r="E76" s="39">
        <v>-126.1772</v>
      </c>
      <c r="F76" s="40">
        <v>-2180</v>
      </c>
      <c r="G76" s="41">
        <v>41069</v>
      </c>
      <c r="H76" s="41">
        <v>41082</v>
      </c>
      <c r="I76" s="42">
        <f t="shared" si="0"/>
        <v>13</v>
      </c>
      <c r="J76" s="12">
        <v>1</v>
      </c>
      <c r="K76" s="5">
        <v>1</v>
      </c>
      <c r="L76" s="20">
        <v>1</v>
      </c>
      <c r="M76" s="10">
        <v>1</v>
      </c>
      <c r="N76" s="6">
        <v>1</v>
      </c>
      <c r="O76" s="19">
        <v>1</v>
      </c>
      <c r="P76" s="16">
        <v>1</v>
      </c>
      <c r="Q76" s="16">
        <v>1</v>
      </c>
    </row>
    <row r="77" spans="1:17">
      <c r="A77" s="2">
        <v>68</v>
      </c>
      <c r="B77" s="4" t="s">
        <v>39</v>
      </c>
      <c r="C77" s="34" t="s">
        <v>56</v>
      </c>
      <c r="D77" s="39">
        <v>47.463299999999997</v>
      </c>
      <c r="E77" s="39">
        <v>-126.55589999999999</v>
      </c>
      <c r="F77" s="40">
        <v>-2419</v>
      </c>
      <c r="G77" s="41">
        <v>41069</v>
      </c>
      <c r="H77" s="41">
        <v>41082</v>
      </c>
      <c r="I77" s="42">
        <f t="shared" si="0"/>
        <v>13</v>
      </c>
      <c r="J77" s="12">
        <v>1</v>
      </c>
      <c r="K77" s="5">
        <v>1</v>
      </c>
      <c r="L77" s="20">
        <v>1</v>
      </c>
      <c r="M77" s="10">
        <v>1</v>
      </c>
      <c r="N77" s="6">
        <v>1</v>
      </c>
      <c r="O77" s="19">
        <v>1</v>
      </c>
      <c r="P77" s="16">
        <v>1</v>
      </c>
      <c r="Q77" s="16">
        <v>1</v>
      </c>
    </row>
    <row r="78" spans="1:17">
      <c r="A78" s="2">
        <v>69</v>
      </c>
      <c r="B78" s="4" t="s">
        <v>40</v>
      </c>
      <c r="C78" s="34" t="s">
        <v>56</v>
      </c>
      <c r="D78" s="39">
        <v>47.662799999999997</v>
      </c>
      <c r="E78" s="39">
        <v>-127.5184</v>
      </c>
      <c r="F78" s="40">
        <v>-2652</v>
      </c>
      <c r="G78" s="41">
        <v>41069</v>
      </c>
      <c r="H78" s="41">
        <v>41082</v>
      </c>
      <c r="I78" s="42">
        <f t="shared" si="0"/>
        <v>13</v>
      </c>
      <c r="J78" s="12">
        <v>1</v>
      </c>
      <c r="K78" s="5">
        <v>1</v>
      </c>
      <c r="L78" s="20">
        <v>1</v>
      </c>
      <c r="M78" s="10">
        <v>1</v>
      </c>
      <c r="N78" s="6">
        <v>1</v>
      </c>
      <c r="O78" s="19">
        <v>1</v>
      </c>
      <c r="P78" s="16">
        <v>1</v>
      </c>
      <c r="Q78" s="16">
        <v>1</v>
      </c>
    </row>
    <row r="79" spans="1:17">
      <c r="A79" s="2">
        <v>70</v>
      </c>
      <c r="B79" s="4" t="s">
        <v>41</v>
      </c>
      <c r="C79" s="34" t="s">
        <v>56</v>
      </c>
      <c r="D79" s="39">
        <v>47.698099999999997</v>
      </c>
      <c r="E79" s="39">
        <v>-127.694</v>
      </c>
      <c r="F79" s="40">
        <v>-2680</v>
      </c>
      <c r="G79" s="41">
        <v>41069</v>
      </c>
      <c r="H79" s="41">
        <v>41082</v>
      </c>
      <c r="I79" s="42">
        <f t="shared" si="0"/>
        <v>13</v>
      </c>
      <c r="J79" s="12">
        <v>1</v>
      </c>
      <c r="K79" s="5">
        <v>1</v>
      </c>
      <c r="L79" s="20">
        <v>1</v>
      </c>
      <c r="M79" s="10">
        <v>1</v>
      </c>
      <c r="N79" s="6">
        <v>1</v>
      </c>
      <c r="O79" s="19">
        <v>1</v>
      </c>
      <c r="P79" s="16">
        <v>1</v>
      </c>
      <c r="Q79" s="16">
        <v>1</v>
      </c>
    </row>
    <row r="80" spans="1:17">
      <c r="A80" s="2">
        <v>71</v>
      </c>
      <c r="B80" s="4" t="s">
        <v>42</v>
      </c>
      <c r="C80" s="34" t="s">
        <v>56</v>
      </c>
      <c r="D80" s="39">
        <v>47.739100000000001</v>
      </c>
      <c r="E80" s="39">
        <v>-127.89870000000001</v>
      </c>
      <c r="F80" s="40">
        <v>-2658</v>
      </c>
      <c r="G80" s="41">
        <v>41069</v>
      </c>
      <c r="H80" s="41">
        <v>41082</v>
      </c>
      <c r="I80" s="42">
        <f t="shared" si="0"/>
        <v>13</v>
      </c>
      <c r="J80" s="12">
        <v>1</v>
      </c>
      <c r="K80" s="5">
        <v>1</v>
      </c>
      <c r="L80" s="20">
        <v>1</v>
      </c>
      <c r="M80" s="10">
        <v>1</v>
      </c>
      <c r="N80" s="6">
        <v>1</v>
      </c>
      <c r="O80" s="19">
        <v>1</v>
      </c>
      <c r="P80" s="16">
        <v>1</v>
      </c>
      <c r="Q80" s="16">
        <v>1</v>
      </c>
    </row>
    <row r="81" spans="1:148">
      <c r="A81" s="2">
        <v>72</v>
      </c>
      <c r="B81" s="4" t="s">
        <v>43</v>
      </c>
      <c r="C81" s="34" t="s">
        <v>56</v>
      </c>
      <c r="D81" s="39">
        <v>44.603200000000001</v>
      </c>
      <c r="E81" s="39">
        <v>-125.27460000000001</v>
      </c>
      <c r="F81" s="40">
        <v>-2166</v>
      </c>
      <c r="G81" s="41">
        <v>41084</v>
      </c>
      <c r="H81" s="41">
        <v>41099</v>
      </c>
      <c r="I81" s="42">
        <f t="shared" si="0"/>
        <v>15</v>
      </c>
      <c r="J81" s="12">
        <v>1</v>
      </c>
      <c r="K81" s="5">
        <v>1</v>
      </c>
      <c r="L81" s="20">
        <v>1</v>
      </c>
      <c r="M81" s="10">
        <v>1</v>
      </c>
      <c r="N81" s="6">
        <v>1</v>
      </c>
      <c r="O81" s="19">
        <v>1</v>
      </c>
      <c r="P81" s="16">
        <v>1</v>
      </c>
      <c r="Q81" s="16">
        <v>1</v>
      </c>
    </row>
    <row r="82" spans="1:148">
      <c r="A82" s="2">
        <v>73</v>
      </c>
      <c r="B82" s="4" t="s">
        <v>44</v>
      </c>
      <c r="C82" s="34" t="s">
        <v>56</v>
      </c>
      <c r="D82" s="39">
        <v>44.725900000000003</v>
      </c>
      <c r="E82" s="39">
        <v>-125.68429999999999</v>
      </c>
      <c r="F82" s="40">
        <v>-2870</v>
      </c>
      <c r="G82" s="41">
        <v>41084</v>
      </c>
      <c r="H82" s="41">
        <v>41099</v>
      </c>
      <c r="I82" s="42">
        <f t="shared" si="0"/>
        <v>15</v>
      </c>
      <c r="J82" s="12">
        <v>1</v>
      </c>
      <c r="K82" s="5">
        <v>1</v>
      </c>
      <c r="L82" s="20">
        <v>1</v>
      </c>
      <c r="M82" s="10">
        <v>1</v>
      </c>
      <c r="N82" s="6">
        <v>1</v>
      </c>
      <c r="O82" s="19">
        <v>1</v>
      </c>
      <c r="P82" s="16">
        <v>1</v>
      </c>
      <c r="Q82" s="16">
        <v>1</v>
      </c>
    </row>
    <row r="83" spans="1:148">
      <c r="A83" s="2">
        <v>74</v>
      </c>
      <c r="B83" s="4" t="s">
        <v>45</v>
      </c>
      <c r="C83" s="34" t="s">
        <v>56</v>
      </c>
      <c r="D83" s="39">
        <v>44.776800000000001</v>
      </c>
      <c r="E83" s="39">
        <v>-125.8546</v>
      </c>
      <c r="F83" s="40">
        <v>-2897</v>
      </c>
      <c r="G83" s="41">
        <v>41084</v>
      </c>
      <c r="H83" s="41">
        <v>41099</v>
      </c>
      <c r="I83" s="42">
        <f t="shared" si="0"/>
        <v>15</v>
      </c>
      <c r="J83" s="12">
        <v>1</v>
      </c>
      <c r="K83" s="5">
        <v>1</v>
      </c>
      <c r="L83" s="20">
        <v>1</v>
      </c>
      <c r="M83" s="10">
        <v>1</v>
      </c>
      <c r="N83" s="6">
        <v>1</v>
      </c>
      <c r="O83" s="19">
        <v>1</v>
      </c>
      <c r="P83" s="16">
        <v>1</v>
      </c>
      <c r="Q83" s="16">
        <v>1</v>
      </c>
    </row>
    <row r="84" spans="1:148">
      <c r="A84" s="2">
        <v>75</v>
      </c>
      <c r="B84" s="4" t="s">
        <v>46</v>
      </c>
      <c r="C84" s="34" t="s">
        <v>56</v>
      </c>
      <c r="D84" s="39">
        <v>44.826999999999998</v>
      </c>
      <c r="E84" s="39">
        <v>-126.0274</v>
      </c>
      <c r="F84" s="40">
        <v>-2856</v>
      </c>
      <c r="G84" s="41">
        <v>41084</v>
      </c>
      <c r="H84" s="41">
        <v>41099</v>
      </c>
      <c r="I84" s="42">
        <f t="shared" si="0"/>
        <v>15</v>
      </c>
      <c r="J84" s="12">
        <v>1</v>
      </c>
      <c r="K84" s="5">
        <v>1</v>
      </c>
      <c r="L84" s="20">
        <v>1</v>
      </c>
      <c r="M84" s="10">
        <v>1</v>
      </c>
      <c r="N84" s="6">
        <v>1</v>
      </c>
      <c r="O84" s="19">
        <v>1</v>
      </c>
      <c r="P84" s="16">
        <v>1</v>
      </c>
      <c r="Q84" s="16">
        <v>1</v>
      </c>
    </row>
    <row r="85" spans="1:148">
      <c r="A85" s="2">
        <v>76</v>
      </c>
      <c r="B85" s="4" t="s">
        <v>47</v>
      </c>
      <c r="C85" s="34" t="s">
        <v>56</v>
      </c>
      <c r="D85" s="39">
        <v>45.201000000000001</v>
      </c>
      <c r="E85" s="39">
        <v>-127.33150000000001</v>
      </c>
      <c r="F85" s="40">
        <v>-2899</v>
      </c>
      <c r="G85" s="41">
        <v>41085</v>
      </c>
      <c r="H85" s="41">
        <v>41098</v>
      </c>
      <c r="I85" s="42">
        <f t="shared" si="0"/>
        <v>13</v>
      </c>
      <c r="J85" s="12">
        <v>1</v>
      </c>
      <c r="K85" s="5">
        <v>1</v>
      </c>
      <c r="L85" s="20">
        <v>1</v>
      </c>
      <c r="M85" s="10">
        <v>1</v>
      </c>
      <c r="N85" s="6">
        <v>1</v>
      </c>
      <c r="O85" s="19">
        <v>1</v>
      </c>
      <c r="P85" s="16">
        <v>1</v>
      </c>
      <c r="Q85" s="16">
        <v>1</v>
      </c>
    </row>
    <row r="86" spans="1:148">
      <c r="A86" s="2">
        <v>77</v>
      </c>
      <c r="B86" s="4" t="s">
        <v>48</v>
      </c>
      <c r="C86" s="34" t="s">
        <v>56</v>
      </c>
      <c r="D86" s="39">
        <v>45.250599999999999</v>
      </c>
      <c r="E86" s="39">
        <v>-127.5094</v>
      </c>
      <c r="F86" s="40">
        <v>-2914</v>
      </c>
      <c r="G86" s="41">
        <v>41085</v>
      </c>
      <c r="H86" s="41">
        <v>41098</v>
      </c>
      <c r="I86" s="42">
        <f t="shared" si="0"/>
        <v>13</v>
      </c>
      <c r="J86" s="12">
        <v>1</v>
      </c>
      <c r="K86" s="5">
        <v>1</v>
      </c>
      <c r="L86" s="20">
        <v>1</v>
      </c>
      <c r="M86" s="10">
        <v>1</v>
      </c>
      <c r="N86" s="6">
        <v>1</v>
      </c>
      <c r="O86" s="19">
        <v>1</v>
      </c>
      <c r="P86" s="16">
        <v>1</v>
      </c>
      <c r="Q86" s="16">
        <v>1</v>
      </c>
    </row>
    <row r="87" spans="1:148">
      <c r="A87" s="2">
        <v>78</v>
      </c>
      <c r="B87" s="4" t="s">
        <v>49</v>
      </c>
      <c r="C87" s="34" t="s">
        <v>56</v>
      </c>
      <c r="D87" s="39">
        <v>45.299500000000002</v>
      </c>
      <c r="E87" s="39">
        <v>-127.6878</v>
      </c>
      <c r="F87" s="40">
        <v>-2883</v>
      </c>
      <c r="G87" s="41">
        <v>41085</v>
      </c>
      <c r="H87" s="41">
        <v>41098</v>
      </c>
      <c r="I87" s="42">
        <f t="shared" si="0"/>
        <v>13</v>
      </c>
      <c r="J87" s="12">
        <v>1</v>
      </c>
      <c r="K87" s="5">
        <v>1</v>
      </c>
      <c r="L87" s="20">
        <v>1</v>
      </c>
      <c r="M87" s="10">
        <v>1</v>
      </c>
      <c r="N87" s="6">
        <v>1</v>
      </c>
      <c r="O87" s="19">
        <v>1</v>
      </c>
      <c r="P87" s="16">
        <v>1</v>
      </c>
      <c r="Q87" s="16">
        <v>1</v>
      </c>
    </row>
    <row r="88" spans="1:148">
      <c r="A88" s="2">
        <v>79</v>
      </c>
      <c r="B88" s="4" t="s">
        <v>50</v>
      </c>
      <c r="C88" s="34" t="s">
        <v>56</v>
      </c>
      <c r="D88" s="39">
        <v>45.349600000000002</v>
      </c>
      <c r="E88" s="39">
        <v>-127.86669999999999</v>
      </c>
      <c r="F88" s="40">
        <v>-2954</v>
      </c>
      <c r="G88" s="41">
        <v>41085</v>
      </c>
      <c r="H88" s="41">
        <v>41098</v>
      </c>
      <c r="I88" s="42">
        <f t="shared" si="0"/>
        <v>13</v>
      </c>
      <c r="J88" s="12">
        <v>1</v>
      </c>
      <c r="K88" s="5">
        <v>1</v>
      </c>
      <c r="L88" s="20">
        <v>1</v>
      </c>
      <c r="M88" s="10">
        <v>1</v>
      </c>
      <c r="N88" s="6">
        <v>1</v>
      </c>
      <c r="O88" s="19">
        <v>1</v>
      </c>
      <c r="P88" s="16">
        <v>1</v>
      </c>
      <c r="Q88" s="16">
        <v>1</v>
      </c>
    </row>
    <row r="89" spans="1:148">
      <c r="A89" s="2">
        <v>80</v>
      </c>
      <c r="B89" s="4" t="s">
        <v>51</v>
      </c>
      <c r="C89" s="34" t="s">
        <v>56</v>
      </c>
      <c r="D89" s="39">
        <v>45.810400000000001</v>
      </c>
      <c r="E89" s="39">
        <v>-129.62110000000001</v>
      </c>
      <c r="F89" s="40">
        <v>-2609</v>
      </c>
      <c r="G89" s="41">
        <v>41085</v>
      </c>
      <c r="H89" s="41">
        <v>41097</v>
      </c>
      <c r="I89" s="42">
        <f t="shared" si="0"/>
        <v>12</v>
      </c>
      <c r="J89" s="12">
        <v>1</v>
      </c>
      <c r="K89" s="5">
        <v>1</v>
      </c>
      <c r="L89" s="20">
        <v>1</v>
      </c>
      <c r="M89" s="10">
        <v>1</v>
      </c>
      <c r="N89" s="6">
        <v>1</v>
      </c>
      <c r="O89" s="19">
        <v>1</v>
      </c>
      <c r="P89" s="16">
        <v>1</v>
      </c>
      <c r="Q89" s="16">
        <v>1</v>
      </c>
    </row>
    <row r="90" spans="1:148">
      <c r="A90" s="2">
        <v>81</v>
      </c>
      <c r="B90" s="4" t="s">
        <v>52</v>
      </c>
      <c r="C90" s="34" t="s">
        <v>56</v>
      </c>
      <c r="D90" s="39">
        <v>45.951500000000003</v>
      </c>
      <c r="E90" s="39">
        <v>-128.54810000000001</v>
      </c>
      <c r="F90" s="40">
        <v>-2785</v>
      </c>
      <c r="G90" s="41">
        <v>41085</v>
      </c>
      <c r="H90" s="41">
        <v>41097</v>
      </c>
      <c r="I90" s="42">
        <f t="shared" si="0"/>
        <v>12</v>
      </c>
      <c r="J90" s="12">
        <v>1</v>
      </c>
      <c r="K90" s="5">
        <v>1</v>
      </c>
      <c r="L90" s="20">
        <v>1</v>
      </c>
      <c r="M90" s="10">
        <v>1</v>
      </c>
      <c r="N90" s="6">
        <v>1</v>
      </c>
      <c r="O90" s="19">
        <v>1</v>
      </c>
      <c r="P90" s="16">
        <v>1</v>
      </c>
      <c r="Q90" s="16">
        <v>1</v>
      </c>
    </row>
    <row r="91" spans="1:148">
      <c r="A91" s="2">
        <v>82</v>
      </c>
      <c r="B91" s="4" t="s">
        <v>53</v>
      </c>
      <c r="C91" s="34" t="s">
        <v>56</v>
      </c>
      <c r="D91" s="39">
        <v>45.842599999999997</v>
      </c>
      <c r="E91" s="39">
        <v>-128.61170000000001</v>
      </c>
      <c r="F91" s="40">
        <v>-2795</v>
      </c>
      <c r="G91" s="41">
        <v>41085</v>
      </c>
      <c r="H91" s="41">
        <v>41097</v>
      </c>
      <c r="I91" s="42">
        <f t="shared" si="0"/>
        <v>12</v>
      </c>
      <c r="J91" s="12">
        <v>1</v>
      </c>
      <c r="K91" s="5">
        <v>1</v>
      </c>
      <c r="L91" s="20">
        <v>1</v>
      </c>
      <c r="M91" s="10">
        <v>1</v>
      </c>
      <c r="N91" s="6">
        <v>1</v>
      </c>
      <c r="O91" s="19">
        <v>1</v>
      </c>
      <c r="P91" s="16">
        <v>1</v>
      </c>
      <c r="Q91" s="16">
        <v>1</v>
      </c>
    </row>
    <row r="92" spans="1:148" ht="16" thickBot="1">
      <c r="A92" s="2">
        <v>83</v>
      </c>
      <c r="B92" s="4" t="s">
        <v>54</v>
      </c>
      <c r="C92" s="34" t="s">
        <v>56</v>
      </c>
      <c r="D92" s="39">
        <v>45.7166</v>
      </c>
      <c r="E92" s="39">
        <v>-128.68629999999999</v>
      </c>
      <c r="F92" s="40">
        <v>-2806</v>
      </c>
      <c r="G92" s="41">
        <v>41085</v>
      </c>
      <c r="H92" s="41">
        <v>41096</v>
      </c>
      <c r="I92" s="42">
        <f t="shared" si="0"/>
        <v>11</v>
      </c>
      <c r="J92" s="12">
        <v>1</v>
      </c>
      <c r="K92" s="5">
        <v>1</v>
      </c>
      <c r="L92" s="20">
        <v>1</v>
      </c>
      <c r="M92" s="10">
        <v>1</v>
      </c>
      <c r="N92" s="6">
        <v>1</v>
      </c>
      <c r="O92" s="19">
        <v>1</v>
      </c>
      <c r="P92" s="16">
        <v>1</v>
      </c>
      <c r="Q92" s="16">
        <v>1</v>
      </c>
    </row>
    <row r="93" spans="1:148" ht="17">
      <c r="A93" s="23"/>
      <c r="B93" s="83" t="s">
        <v>4</v>
      </c>
      <c r="C93" s="84"/>
      <c r="D93" s="35"/>
      <c r="E93" s="35"/>
      <c r="F93" s="36"/>
      <c r="G93" s="36"/>
      <c r="H93" s="36"/>
      <c r="I93" s="36"/>
      <c r="J93" s="43">
        <f t="shared" ref="J93:Q93" si="1">COUNTA(J10:J92)</f>
        <v>83</v>
      </c>
      <c r="K93" s="43">
        <f t="shared" si="1"/>
        <v>83</v>
      </c>
      <c r="L93" s="45">
        <f t="shared" si="1"/>
        <v>83</v>
      </c>
      <c r="M93" s="46">
        <f t="shared" si="1"/>
        <v>28</v>
      </c>
      <c r="N93" s="43">
        <f t="shared" si="1"/>
        <v>28</v>
      </c>
      <c r="O93" s="45">
        <f t="shared" si="1"/>
        <v>28</v>
      </c>
      <c r="P93" s="46">
        <f t="shared" si="1"/>
        <v>83</v>
      </c>
      <c r="Q93" s="50">
        <f t="shared" si="1"/>
        <v>28</v>
      </c>
    </row>
    <row r="94" spans="1:148" ht="17">
      <c r="A94" s="13"/>
      <c r="B94" s="85" t="s">
        <v>5</v>
      </c>
      <c r="C94" s="86"/>
      <c r="D94" s="28"/>
      <c r="E94" s="28"/>
      <c r="F94" s="32"/>
      <c r="G94" s="32"/>
      <c r="H94" s="32"/>
      <c r="I94" s="32"/>
      <c r="J94" s="44">
        <f t="shared" ref="J94:Q94" si="2">SUM(J10:J92)</f>
        <v>83</v>
      </c>
      <c r="K94" s="44">
        <f t="shared" si="2"/>
        <v>83</v>
      </c>
      <c r="L94" s="47">
        <f t="shared" si="2"/>
        <v>83</v>
      </c>
      <c r="M94" s="48">
        <f t="shared" si="2"/>
        <v>28</v>
      </c>
      <c r="N94" s="44">
        <f t="shared" si="2"/>
        <v>28</v>
      </c>
      <c r="O94" s="47">
        <f t="shared" si="2"/>
        <v>28</v>
      </c>
      <c r="P94" s="48">
        <f t="shared" si="2"/>
        <v>83</v>
      </c>
      <c r="Q94" s="51">
        <f t="shared" si="2"/>
        <v>28</v>
      </c>
    </row>
    <row r="95" spans="1:148" s="1" customFormat="1" ht="18" thickBot="1">
      <c r="A95" s="2"/>
      <c r="B95" s="87" t="s">
        <v>6</v>
      </c>
      <c r="C95" s="88"/>
      <c r="D95" s="29"/>
      <c r="E95" s="29"/>
      <c r="F95" s="33"/>
      <c r="G95" s="33"/>
      <c r="H95" s="33"/>
      <c r="I95" s="33"/>
      <c r="J95" s="25">
        <f t="shared" ref="J95:Q95" si="3">J93-J94</f>
        <v>0</v>
      </c>
      <c r="K95" s="25">
        <f t="shared" si="3"/>
        <v>0</v>
      </c>
      <c r="L95" s="26">
        <f t="shared" si="3"/>
        <v>0</v>
      </c>
      <c r="M95" s="49">
        <f t="shared" si="3"/>
        <v>0</v>
      </c>
      <c r="N95" s="25">
        <f t="shared" si="3"/>
        <v>0</v>
      </c>
      <c r="O95" s="26">
        <f t="shared" si="3"/>
        <v>0</v>
      </c>
      <c r="P95" s="49">
        <f t="shared" ref="P95" si="4">P93-P94</f>
        <v>0</v>
      </c>
      <c r="Q95" s="27">
        <f t="shared" si="3"/>
        <v>0</v>
      </c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</row>
    <row r="96" spans="1:148">
      <c r="J96" s="52">
        <f t="shared" ref="J96:Q96" si="5">J94/J93*100</f>
        <v>100</v>
      </c>
      <c r="K96" s="52">
        <f t="shared" si="5"/>
        <v>100</v>
      </c>
      <c r="L96" s="53">
        <f t="shared" si="5"/>
        <v>100</v>
      </c>
      <c r="M96" s="54">
        <f t="shared" si="5"/>
        <v>100</v>
      </c>
      <c r="N96" s="52">
        <f t="shared" si="5"/>
        <v>100</v>
      </c>
      <c r="O96" s="53">
        <f t="shared" si="5"/>
        <v>100</v>
      </c>
      <c r="P96" s="54">
        <f t="shared" si="5"/>
        <v>100</v>
      </c>
      <c r="Q96" s="55">
        <f t="shared" si="5"/>
        <v>100</v>
      </c>
    </row>
    <row r="97" spans="1:31">
      <c r="C97"/>
      <c r="D97"/>
      <c r="F97"/>
      <c r="G97"/>
      <c r="H97"/>
      <c r="I97"/>
      <c r="J97"/>
      <c r="K97"/>
      <c r="L97"/>
      <c r="O97"/>
      <c r="P97"/>
      <c r="Q97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C98"/>
      <c r="D98"/>
      <c r="E98"/>
      <c r="F98"/>
      <c r="G98"/>
      <c r="H98"/>
      <c r="I98"/>
      <c r="J98"/>
      <c r="K98"/>
      <c r="L98"/>
      <c r="O98"/>
      <c r="P98"/>
      <c r="Q98"/>
    </row>
    <row r="99" spans="1:31" ht="15" customHeight="1">
      <c r="C99"/>
      <c r="D99"/>
      <c r="E99"/>
      <c r="F99"/>
      <c r="G99"/>
      <c r="H99"/>
      <c r="I99"/>
      <c r="J99"/>
      <c r="K99"/>
      <c r="L99"/>
      <c r="O99"/>
      <c r="P99"/>
      <c r="Q99"/>
    </row>
    <row r="100" spans="1:31">
      <c r="A100"/>
      <c r="C100"/>
      <c r="D100"/>
      <c r="E100"/>
      <c r="F100"/>
      <c r="G100"/>
      <c r="H100"/>
      <c r="I100"/>
      <c r="J100"/>
      <c r="K100"/>
      <c r="L100"/>
      <c r="O100"/>
      <c r="P100"/>
      <c r="Q100"/>
    </row>
    <row r="101" spans="1:31">
      <c r="A101"/>
      <c r="C101"/>
      <c r="D101"/>
      <c r="E101"/>
      <c r="F101"/>
      <c r="G101"/>
      <c r="H101"/>
      <c r="I101"/>
      <c r="J101"/>
      <c r="K101"/>
      <c r="L101"/>
      <c r="O101"/>
      <c r="P101"/>
      <c r="Q101"/>
    </row>
    <row r="102" spans="1:31">
      <c r="A102"/>
      <c r="C102"/>
      <c r="D102"/>
      <c r="E102"/>
      <c r="F102"/>
      <c r="G102"/>
      <c r="H102"/>
      <c r="I102"/>
      <c r="J102"/>
      <c r="K102"/>
      <c r="L102"/>
      <c r="O102"/>
      <c r="P102"/>
      <c r="Q102"/>
    </row>
    <row r="103" spans="1:31">
      <c r="A103"/>
      <c r="C103"/>
      <c r="D103"/>
      <c r="E103"/>
      <c r="F103"/>
      <c r="G103"/>
      <c r="H103"/>
      <c r="I103"/>
      <c r="J103"/>
      <c r="K103"/>
      <c r="L103"/>
      <c r="O103"/>
      <c r="P103"/>
      <c r="Q103"/>
    </row>
    <row r="104" spans="1:31">
      <c r="A104"/>
      <c r="C104"/>
      <c r="D104"/>
      <c r="E104"/>
      <c r="F104"/>
      <c r="G104"/>
      <c r="H104"/>
      <c r="I104"/>
      <c r="J104"/>
      <c r="K104"/>
      <c r="L104"/>
      <c r="O104"/>
      <c r="P104"/>
      <c r="Q104"/>
    </row>
    <row r="105" spans="1:31">
      <c r="A105"/>
      <c r="C105"/>
      <c r="D105"/>
      <c r="E105"/>
      <c r="F105"/>
      <c r="G105"/>
      <c r="H105"/>
      <c r="I105"/>
      <c r="J105"/>
      <c r="K105"/>
      <c r="L105"/>
      <c r="O105"/>
      <c r="P105"/>
      <c r="Q105"/>
    </row>
    <row r="106" spans="1:31">
      <c r="A106"/>
      <c r="C106"/>
      <c r="D106"/>
      <c r="E106"/>
      <c r="F106"/>
      <c r="G106"/>
      <c r="H106"/>
      <c r="I106"/>
      <c r="J106"/>
      <c r="K106"/>
      <c r="L106"/>
      <c r="O106"/>
      <c r="P106"/>
      <c r="Q106"/>
    </row>
    <row r="107" spans="1:31">
      <c r="A107"/>
      <c r="C107"/>
      <c r="D107"/>
      <c r="E107"/>
      <c r="F107"/>
      <c r="G107"/>
      <c r="H107"/>
      <c r="I107"/>
      <c r="J107"/>
      <c r="K107"/>
      <c r="L107"/>
      <c r="O107"/>
      <c r="P107"/>
      <c r="Q107"/>
    </row>
    <row r="108" spans="1:31">
      <c r="A108"/>
      <c r="C108"/>
      <c r="D108"/>
      <c r="E108"/>
      <c r="F108"/>
      <c r="G108"/>
      <c r="H108"/>
      <c r="I108"/>
      <c r="J108"/>
      <c r="K108"/>
      <c r="L108"/>
      <c r="O108"/>
      <c r="P108"/>
      <c r="Q108"/>
    </row>
    <row r="109" spans="1:31">
      <c r="A109"/>
      <c r="C109"/>
      <c r="D109"/>
      <c r="E109"/>
      <c r="F109"/>
      <c r="G109"/>
      <c r="H109"/>
      <c r="I109"/>
      <c r="J109"/>
      <c r="K109"/>
      <c r="L109"/>
      <c r="O109"/>
      <c r="P109"/>
      <c r="Q109"/>
    </row>
    <row r="110" spans="1:31">
      <c r="A110"/>
      <c r="C110"/>
      <c r="D110"/>
      <c r="E110"/>
      <c r="F110"/>
      <c r="G110"/>
      <c r="H110"/>
      <c r="I110"/>
      <c r="J110"/>
      <c r="K110"/>
      <c r="L110"/>
      <c r="O110"/>
      <c r="P110"/>
      <c r="Q110"/>
    </row>
    <row r="111" spans="1:31">
      <c r="A111"/>
      <c r="C111"/>
      <c r="D111"/>
      <c r="E111"/>
      <c r="F111"/>
      <c r="G111"/>
      <c r="H111"/>
      <c r="I111"/>
      <c r="J111"/>
      <c r="K111"/>
      <c r="L111"/>
      <c r="O111"/>
      <c r="P111"/>
      <c r="Q111"/>
    </row>
    <row r="112" spans="1:31">
      <c r="A112"/>
      <c r="C112"/>
      <c r="D112"/>
      <c r="E112"/>
      <c r="F112"/>
      <c r="G112"/>
      <c r="H112"/>
      <c r="I112"/>
      <c r="J112"/>
      <c r="K112"/>
      <c r="L112"/>
      <c r="O112"/>
      <c r="P112"/>
      <c r="Q112"/>
    </row>
    <row r="113" customFormat="1"/>
    <row r="114" customFormat="1"/>
    <row r="115" customFormat="1"/>
    <row r="116" customFormat="1"/>
    <row r="117" customFormat="1"/>
    <row r="118" customFormat="1"/>
    <row r="119" customFormat="1"/>
    <row r="120" customFormat="1"/>
    <row r="121" customFormat="1"/>
    <row r="122" customFormat="1"/>
    <row r="123" customFormat="1"/>
    <row r="124" customFormat="1"/>
    <row r="125" customFormat="1"/>
    <row r="126" customFormat="1"/>
    <row r="127" customFormat="1"/>
    <row r="128" customFormat="1"/>
    <row r="129" customFormat="1"/>
    <row r="130" customFormat="1"/>
    <row r="131" customFormat="1"/>
    <row r="132" customFormat="1"/>
    <row r="133" customFormat="1"/>
    <row r="134" customFormat="1"/>
    <row r="135" customFormat="1"/>
    <row r="136" customFormat="1"/>
    <row r="137" customFormat="1"/>
    <row r="138" customFormat="1"/>
    <row r="139" customFormat="1"/>
    <row r="140" customFormat="1"/>
    <row r="141" customFormat="1"/>
    <row r="142" customFormat="1"/>
    <row r="143" customFormat="1"/>
    <row r="144" customFormat="1"/>
    <row r="145" customFormat="1"/>
    <row r="146" customFormat="1"/>
    <row r="147" customFormat="1"/>
    <row r="148" customFormat="1"/>
    <row r="149" customFormat="1"/>
    <row r="150" customFormat="1"/>
    <row r="151" customFormat="1"/>
    <row r="152" customFormat="1"/>
    <row r="153" customFormat="1"/>
    <row r="154" customFormat="1"/>
    <row r="155" customFormat="1"/>
    <row r="156" customFormat="1"/>
    <row r="157" customFormat="1"/>
    <row r="158" customFormat="1"/>
    <row r="159" customFormat="1"/>
    <row r="160" customFormat="1"/>
    <row r="161" customFormat="1"/>
    <row r="162" customFormat="1"/>
    <row r="163" customFormat="1"/>
    <row r="164" customFormat="1"/>
    <row r="165" customFormat="1"/>
    <row r="166" customFormat="1"/>
    <row r="167" customFormat="1"/>
    <row r="168" customFormat="1"/>
    <row r="169" customFormat="1"/>
    <row r="170" customFormat="1"/>
    <row r="171" customFormat="1"/>
    <row r="172" customFormat="1"/>
    <row r="173" customFormat="1"/>
    <row r="174" customFormat="1"/>
    <row r="175" customFormat="1"/>
    <row r="176" customFormat="1"/>
    <row r="177" customFormat="1"/>
    <row r="178" customFormat="1"/>
    <row r="179" customFormat="1"/>
    <row r="180" customFormat="1"/>
    <row r="181" customFormat="1"/>
    <row r="182" customFormat="1"/>
    <row r="183" customFormat="1"/>
    <row r="184" customFormat="1"/>
    <row r="185" customFormat="1"/>
    <row r="186" customFormat="1"/>
    <row r="187" customFormat="1"/>
    <row r="188" customFormat="1"/>
    <row r="189" customFormat="1"/>
    <row r="190" customFormat="1"/>
    <row r="191" customFormat="1"/>
    <row r="192" customFormat="1"/>
    <row r="193" customFormat="1"/>
    <row r="194" customFormat="1"/>
    <row r="195" customFormat="1"/>
    <row r="196" customFormat="1"/>
    <row r="197" customFormat="1"/>
    <row r="198" customFormat="1"/>
    <row r="199" customFormat="1"/>
    <row r="200" customFormat="1"/>
    <row r="201" customFormat="1"/>
    <row r="202" customFormat="1"/>
    <row r="203" customFormat="1"/>
    <row r="204" customFormat="1"/>
    <row r="205" customFormat="1"/>
    <row r="206" customFormat="1"/>
    <row r="207" customFormat="1"/>
    <row r="208" customFormat="1"/>
    <row r="209" customFormat="1"/>
    <row r="210" customFormat="1"/>
    <row r="211" customFormat="1"/>
    <row r="212" customFormat="1"/>
    <row r="213" customFormat="1"/>
    <row r="214" customFormat="1"/>
    <row r="215" customFormat="1"/>
    <row r="216" customFormat="1"/>
    <row r="217" customFormat="1"/>
    <row r="218" customFormat="1"/>
    <row r="219" customFormat="1"/>
    <row r="220" customFormat="1"/>
    <row r="221" customFormat="1"/>
    <row r="222" customFormat="1"/>
    <row r="223" customFormat="1"/>
    <row r="224" customFormat="1"/>
    <row r="225" customFormat="1"/>
    <row r="226" customFormat="1"/>
    <row r="227" customFormat="1"/>
    <row r="228" customFormat="1"/>
    <row r="229" customFormat="1"/>
    <row r="230" customFormat="1"/>
    <row r="231" customFormat="1"/>
    <row r="232" customFormat="1"/>
    <row r="233" customFormat="1"/>
    <row r="234" customFormat="1"/>
    <row r="235" customFormat="1"/>
    <row r="236" customFormat="1"/>
    <row r="237" customFormat="1"/>
    <row r="238" customFormat="1"/>
    <row r="239" customFormat="1"/>
    <row r="240" customFormat="1"/>
    <row r="241" customFormat="1"/>
    <row r="242" customFormat="1"/>
    <row r="243" customFormat="1"/>
    <row r="244" customFormat="1"/>
    <row r="245" customFormat="1"/>
    <row r="246" customFormat="1"/>
    <row r="247" customFormat="1"/>
    <row r="248" customFormat="1"/>
    <row r="249" customFormat="1"/>
    <row r="250" customFormat="1"/>
    <row r="251" customFormat="1"/>
    <row r="252" customFormat="1"/>
    <row r="253" customFormat="1"/>
    <row r="254" customFormat="1"/>
    <row r="255" customFormat="1"/>
    <row r="256" customFormat="1"/>
    <row r="257" customFormat="1"/>
    <row r="258" customFormat="1"/>
    <row r="259" customFormat="1"/>
    <row r="260" customFormat="1"/>
    <row r="261" customFormat="1"/>
    <row r="262" customFormat="1"/>
    <row r="263" customFormat="1"/>
    <row r="264" customFormat="1"/>
    <row r="265" customFormat="1"/>
    <row r="266" customFormat="1"/>
    <row r="267" customFormat="1"/>
    <row r="268" customFormat="1"/>
    <row r="269" customFormat="1"/>
    <row r="270" customFormat="1"/>
    <row r="271" customFormat="1"/>
    <row r="272" customFormat="1"/>
    <row r="273" customFormat="1"/>
    <row r="274" customFormat="1"/>
    <row r="275" customFormat="1"/>
    <row r="276" customFormat="1"/>
    <row r="277" customFormat="1"/>
    <row r="278" customFormat="1"/>
    <row r="279" customFormat="1"/>
    <row r="280" customFormat="1"/>
    <row r="281" customFormat="1"/>
    <row r="282" customFormat="1"/>
    <row r="283" customFormat="1"/>
    <row r="284" customFormat="1"/>
    <row r="285" customFormat="1"/>
    <row r="286" customFormat="1"/>
    <row r="287" customFormat="1"/>
    <row r="288" customFormat="1"/>
    <row r="289" customFormat="1"/>
    <row r="290" customFormat="1"/>
    <row r="291" customFormat="1"/>
    <row r="292" customFormat="1"/>
    <row r="293" customFormat="1"/>
    <row r="294" customFormat="1"/>
    <row r="295" customFormat="1"/>
    <row r="296" customFormat="1"/>
    <row r="297" customFormat="1"/>
    <row r="298" customFormat="1"/>
    <row r="299" customFormat="1"/>
    <row r="300" customFormat="1"/>
    <row r="301" customFormat="1"/>
    <row r="302" customFormat="1"/>
    <row r="303" customFormat="1"/>
    <row r="304" customFormat="1"/>
    <row r="305" customFormat="1"/>
    <row r="306" customFormat="1"/>
    <row r="307" customFormat="1"/>
    <row r="308" customFormat="1"/>
    <row r="309" customFormat="1"/>
    <row r="310" customFormat="1"/>
    <row r="311" customFormat="1"/>
    <row r="312" customFormat="1"/>
    <row r="313" customFormat="1"/>
    <row r="314" customFormat="1"/>
    <row r="315" customFormat="1"/>
    <row r="316" customFormat="1"/>
    <row r="317" customFormat="1"/>
    <row r="318" customFormat="1"/>
    <row r="319" customFormat="1"/>
    <row r="320" customFormat="1"/>
    <row r="321" customFormat="1"/>
    <row r="322" customFormat="1"/>
    <row r="323" customFormat="1"/>
    <row r="324" customFormat="1"/>
    <row r="325" customFormat="1"/>
    <row r="326" customFormat="1"/>
    <row r="327" customFormat="1"/>
    <row r="328" customFormat="1"/>
    <row r="329" customFormat="1"/>
    <row r="330" customFormat="1"/>
    <row r="331" customFormat="1"/>
    <row r="332" customFormat="1"/>
    <row r="333" customFormat="1"/>
    <row r="334" customFormat="1"/>
    <row r="335" customFormat="1"/>
    <row r="336" customFormat="1"/>
    <row r="337" customFormat="1"/>
    <row r="338" customFormat="1"/>
    <row r="339" customFormat="1"/>
    <row r="340" customFormat="1"/>
    <row r="341" customFormat="1"/>
    <row r="342" customFormat="1"/>
    <row r="343" customFormat="1"/>
    <row r="344" customFormat="1"/>
    <row r="345" customFormat="1"/>
    <row r="346" customFormat="1"/>
    <row r="347" customFormat="1"/>
    <row r="348" customFormat="1"/>
    <row r="349" customFormat="1"/>
    <row r="350" customFormat="1"/>
    <row r="351" customFormat="1"/>
    <row r="352" customFormat="1"/>
    <row r="353" customFormat="1"/>
    <row r="354" customFormat="1"/>
    <row r="355" customFormat="1"/>
    <row r="356" customFormat="1"/>
    <row r="357" customFormat="1"/>
    <row r="358" customFormat="1"/>
    <row r="359" customFormat="1"/>
    <row r="360" customFormat="1"/>
    <row r="361" customFormat="1"/>
    <row r="362" customFormat="1"/>
    <row r="363" customFormat="1"/>
    <row r="364" customFormat="1"/>
    <row r="365" customFormat="1"/>
    <row r="366" customFormat="1"/>
    <row r="367" customFormat="1"/>
    <row r="368" customFormat="1"/>
    <row r="369" customFormat="1"/>
    <row r="370" customFormat="1"/>
    <row r="371" customFormat="1"/>
    <row r="372" customFormat="1"/>
    <row r="373" customFormat="1"/>
    <row r="374" customFormat="1"/>
    <row r="375" customFormat="1"/>
    <row r="376" customFormat="1"/>
    <row r="377" customFormat="1"/>
    <row r="378" customFormat="1"/>
    <row r="379" customFormat="1"/>
    <row r="380" customFormat="1"/>
    <row r="381" customFormat="1"/>
    <row r="382" customFormat="1"/>
    <row r="383" customFormat="1"/>
    <row r="384" customFormat="1"/>
    <row r="385" customFormat="1"/>
    <row r="386" customFormat="1"/>
    <row r="387" customFormat="1"/>
    <row r="388" customFormat="1"/>
  </sheetData>
  <sortState ref="A4:T72">
    <sortCondition ref="A4:A72"/>
  </sortState>
  <mergeCells count="17">
    <mergeCell ref="B93:C93"/>
    <mergeCell ref="B94:C94"/>
    <mergeCell ref="B95:C95"/>
    <mergeCell ref="J9:L9"/>
    <mergeCell ref="B3:J3"/>
    <mergeCell ref="B1:J1"/>
    <mergeCell ref="B2:J2"/>
    <mergeCell ref="J7:Q7"/>
    <mergeCell ref="C7:C8"/>
    <mergeCell ref="B7:B8"/>
    <mergeCell ref="P8:Q8"/>
    <mergeCell ref="B4:J4"/>
    <mergeCell ref="D7:F8"/>
    <mergeCell ref="G7:G9"/>
    <mergeCell ref="H7:H9"/>
    <mergeCell ref="M9:O9"/>
    <mergeCell ref="I7:I9"/>
  </mergeCells>
  <phoneticPr fontId="10" type="noConversion"/>
  <conditionalFormatting sqref="J10:Q92">
    <cfRule type="containsBlanks" dxfId="0" priority="11">
      <formula>LEN(TRIM(J10))=0</formula>
    </cfRule>
  </conditionalFormatting>
  <pageMargins left="0.5" right="0.5" top="0.5" bottom="0.5" header="0.5" footer="0.5"/>
  <pageSetup scale="66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1" sqref="C71"/>
    </sheetView>
  </sheetViews>
  <sheetFormatPr baseColWidth="10" defaultRowHeight="15" x14ac:dyDescent="0"/>
  <sheetData/>
  <phoneticPr fontId="10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Station Metrics</vt:lpstr>
      <vt:lpstr>Notes</vt:lpstr>
    </vt:vector>
  </TitlesOfParts>
  <Company>IRIS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Lodewyk</dc:creator>
  <cp:lastModifiedBy>K</cp:lastModifiedBy>
  <cp:lastPrinted>2015-04-22T19:48:51Z</cp:lastPrinted>
  <dcterms:created xsi:type="dcterms:W3CDTF">2013-07-16T16:16:36Z</dcterms:created>
  <dcterms:modified xsi:type="dcterms:W3CDTF">2015-08-05T13:53:59Z</dcterms:modified>
</cp:coreProperties>
</file>